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72"/>
  </bookViews>
  <sheets>
    <sheet name="ТАБЛИЦА" sheetId="1" r:id="rId1"/>
  </sheets>
  <definedNames>
    <definedName name="_xlnm.Print_Area" localSheetId="0">ТАБЛИЦА!$A$1:$H$27</definedName>
  </definedNames>
  <calcPr calcId="145621"/>
</workbook>
</file>

<file path=xl/calcChain.xml><?xml version="1.0" encoding="utf-8"?>
<calcChain xmlns="http://schemas.openxmlformats.org/spreadsheetml/2006/main">
  <c r="F26" i="1" l="1"/>
  <c r="G26" i="1"/>
  <c r="H26" i="1"/>
  <c r="C17" i="1" l="1"/>
  <c r="D17" i="1"/>
  <c r="E17" i="1"/>
  <c r="D7" i="1" l="1"/>
  <c r="E7" i="1"/>
  <c r="F13" i="1"/>
  <c r="F20" i="1"/>
  <c r="F21" i="1"/>
  <c r="F8" i="1" l="1"/>
  <c r="G8" i="1"/>
  <c r="H8" i="1"/>
  <c r="F9" i="1"/>
  <c r="G9" i="1"/>
  <c r="H9" i="1"/>
  <c r="F11" i="1"/>
  <c r="G11" i="1"/>
  <c r="H11" i="1"/>
  <c r="F12" i="1"/>
  <c r="G12" i="1"/>
  <c r="H12" i="1"/>
  <c r="G13" i="1"/>
  <c r="H13" i="1"/>
  <c r="F14" i="1"/>
  <c r="G14" i="1"/>
  <c r="H14" i="1"/>
  <c r="F15" i="1"/>
  <c r="G15" i="1"/>
  <c r="H15" i="1"/>
  <c r="F16" i="1"/>
  <c r="G16" i="1"/>
  <c r="H16" i="1"/>
  <c r="F18" i="1"/>
  <c r="G18" i="1"/>
  <c r="H18" i="1"/>
  <c r="F19" i="1"/>
  <c r="G19" i="1"/>
  <c r="H19" i="1"/>
  <c r="G20" i="1"/>
  <c r="H20" i="1"/>
  <c r="G21" i="1"/>
  <c r="H21" i="1"/>
  <c r="F22" i="1"/>
  <c r="G22" i="1"/>
  <c r="H22" i="1"/>
  <c r="F23" i="1"/>
  <c r="G23" i="1"/>
  <c r="H23" i="1"/>
  <c r="F24" i="1"/>
  <c r="G24" i="1"/>
  <c r="H24" i="1"/>
  <c r="G25" i="1"/>
  <c r="H25" i="1"/>
  <c r="F27" i="1"/>
  <c r="G27" i="1"/>
  <c r="H27" i="1"/>
  <c r="E6" i="1"/>
  <c r="D6" i="1" l="1"/>
  <c r="H17" i="1"/>
  <c r="H6" i="1"/>
  <c r="H7" i="1"/>
  <c r="F25" i="1" l="1"/>
  <c r="C7" i="1" l="1"/>
  <c r="B17" i="1"/>
  <c r="B7" i="1"/>
  <c r="F7" i="1" l="1"/>
  <c r="G7" i="1"/>
  <c r="B6" i="1"/>
  <c r="F17" i="1" l="1"/>
  <c r="G17" i="1"/>
  <c r="C6" i="1"/>
  <c r="F6" i="1" l="1"/>
  <c r="G6" i="1"/>
</calcChain>
</file>

<file path=xl/sharedStrings.xml><?xml version="1.0" encoding="utf-8"?>
<sst xmlns="http://schemas.openxmlformats.org/spreadsheetml/2006/main" count="42" uniqueCount="37">
  <si>
    <t>НАЛОГОВЫЕ ДОХОДЫ</t>
  </si>
  <si>
    <t>Налог на доходы физических лиц</t>
  </si>
  <si>
    <t>Акцизы по подакцизным товарам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</si>
  <si>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</si>
  <si>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</si>
  <si>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</si>
  <si>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пошлина, сборы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</si>
  <si>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</si>
  <si>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</si>
  <si>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</si>
  <si>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</t>
  </si>
  <si>
    <t>Компенсации затрат бюджета</t>
  </si>
  <si>
    <t>Доходы от продажи имущества</t>
  </si>
  <si>
    <t>Доходы от продажи земельных участков</t>
  </si>
  <si>
    <t>Денежные взыскания (штрафы)</t>
  </si>
  <si>
    <t>НАИМЕНОВАНИЕ ДОХОДОВ</t>
  </si>
  <si>
    <t>Единый сельскохозяйственный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</si>
  <si>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</si>
  <si>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</si>
  <si>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НАЛОГОВЫЕ И НЕНАЛОГОВЫЕ ДОХОДЫ</t>
  </si>
  <si>
    <t>Таблица 1</t>
  </si>
  <si>
    <t>Налог взимаемый по патентной системе</t>
  </si>
  <si>
    <t>2020 год</t>
  </si>
  <si>
    <t>Показатель роста (снижения) источников дохода  (%)</t>
  </si>
  <si>
    <t>2020 год к 2019 году</t>
  </si>
  <si>
    <t>Предусмотрено проектом  бюджета на</t>
  </si>
  <si>
    <t>тыс. рублей</t>
  </si>
  <si>
    <t>2021 год</t>
  </si>
  <si>
    <t>2021 год к 2020 году</t>
  </si>
  <si>
    <t>Плата за увеличение площади земельных участков</t>
  </si>
  <si>
    <t>2019 первоначаль-ный план</t>
  </si>
  <si>
    <t>2022 год</t>
  </si>
  <si>
    <t>2022 год к 2021 году</t>
  </si>
  <si>
    <t>УСН</t>
  </si>
  <si>
    <t>-</t>
  </si>
  <si>
    <t>Прочие неналоговые доходы</t>
  </si>
  <si>
    <t>Сравнительная таблица налоговых и неналоговых доходов первоначально утвержденного бюджета на 2019 год и проекта бюджета городского округа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</si>
</sst>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1" fillId="2" borderId="2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 wrapText="1"/>
    </xf>
    <xf numFmtId="164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1" xfId="1" applyFont="1" applyFill="1" applyBorder="1" applyAlignment="1" applyProtection="1">
      <alignment vertical="center" wrapText="1"/>
    </xf>
    <xf numFmtId="0" fontId="8" fillId="2" borderId="0" xfId="1" applyFont="1" applyFill="1" applyAlignment="1">
      <alignment horizontal="right" vertical="center" wrapText="1"/>
    </xf>
    <xf numFmtId="0" fontId="5" fillId="2" borderId="4" xfId="1" applyFont="1" applyFill="1" applyBorder="1" applyAlignment="1" applyProtection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165" fontId="5" fillId="2" borderId="0" xfId="1" applyNumberFormat="1" applyFont="1" applyFill="1" applyBorder="1" applyAlignment="1" applyProtection="1">
      <alignment vertical="center" wrapText="1"/>
    </xf>
    <xf numFmtId="165" fontId="1" fillId="2" borderId="0" xfId="1" applyNumberFormat="1" applyFont="1" applyFill="1" applyBorder="1" applyAlignment="1" applyProtection="1">
      <alignment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165" fontId="1" fillId="2" borderId="9" xfId="1" applyNumberFormat="1" applyFont="1" applyFill="1" applyBorder="1" applyAlignment="1" applyProtection="1">
      <alignment horizontal="center" vertical="center" wrapText="1"/>
    </xf>
    <xf numFmtId="165" fontId="1" fillId="2" borderId="10" xfId="1" applyNumberFormat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center" wrapText="1"/>
    </xf>
    <xf numFmtId="0" fontId="1" fillId="2" borderId="10" xfId="1" applyFont="1" applyFill="1" applyBorder="1" applyAlignment="1">
      <alignment horizontal="center" wrapText="1"/>
    </xf>
    <xf numFmtId="0" fontId="4" fillId="2" borderId="13" xfId="1" applyFont="1" applyFill="1" applyBorder="1" applyAlignment="1" applyProtection="1">
      <alignment horizontal="center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165" fontId="5" fillId="2" borderId="15" xfId="1" applyNumberFormat="1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vertical="center" wrapText="1"/>
    </xf>
    <xf numFmtId="165" fontId="1" fillId="2" borderId="16" xfId="1" applyNumberFormat="1" applyFont="1" applyFill="1" applyBorder="1" applyAlignment="1" applyProtection="1">
      <alignment horizontal="center" vertical="center" wrapText="1"/>
    </xf>
    <xf numFmtId="165" fontId="1" fillId="2" borderId="17" xfId="1" applyNumberFormat="1" applyFont="1" applyFill="1" applyBorder="1" applyAlignment="1" applyProtection="1">
      <alignment horizontal="center" vertical="center" wrapText="1"/>
    </xf>
    <xf numFmtId="165" fontId="1" fillId="2" borderId="11" xfId="1" applyNumberFormat="1" applyFont="1" applyFill="1" applyBorder="1" applyAlignment="1" applyProtection="1">
      <alignment horizontal="center" vertical="center" wrapText="1"/>
    </xf>
    <xf numFmtId="165" fontId="1" fillId="2" borderId="12" xfId="1" applyNumberFormat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vertical="center" wrapText="1"/>
    </xf>
    <xf numFmtId="165" fontId="5" fillId="2" borderId="19" xfId="1" applyNumberFormat="1" applyFont="1" applyFill="1" applyBorder="1" applyAlignment="1" applyProtection="1">
      <alignment horizontal="center" vertical="center" wrapText="1"/>
    </xf>
    <xf numFmtId="165" fontId="5" fillId="2" borderId="20" xfId="1" applyNumberFormat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3"/>
    <cellStyle name="Обычный 3" xfId="4"/>
    <cellStyle name="Обычный_Книга1" xfId="1"/>
    <cellStyle name="Тысячи [0]_1.08 (3)" xfId="5"/>
    <cellStyle name="Тысячи_1.08 (3)" xfId="6"/>
    <cellStyle name="Финансовый 2" xfId="2"/>
    <cellStyle name="Финансовый 2 2" xfId="7"/>
    <cellStyle name="Финансовый 3" xfId="8"/>
    <cellStyle name="Финансовый 3 2" xfId="9"/>
    <cellStyle name="Финансовый 3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Z28"/>
  <sheetViews>
    <sheetView showGridLines="0" tabSelected="1" zoomScale="70" zoomScaleNormal="70" zoomScaleSheetLayoutView="85" workbookViewId="0">
      <pane xSplit="2" ySplit="6" topLeftCell="C7" activePane="bottomRight" state="frozenSplit"/>
      <selection activeCell="D9" sqref="D9"/>
      <selection pane="topRight" activeCell="D9" sqref="D9"/>
      <selection pane="bottomLeft" activeCell="D9" sqref="D9"/>
      <selection pane="bottomRight" activeCell="F12" sqref="F12"/>
    </sheetView>
  </sheetViews>
  <sheetFormatPr defaultColWidth="8" defaultRowHeight="13.2" x14ac:dyDescent="0.3"/>
  <cols>
    <col min="1" max="1" width="27" style="5" customWidth="1"/>
    <col min="2" max="2" width="13.6640625" style="5" customWidth="1"/>
    <col min="3" max="5" width="8.88671875" style="5" bestFit="1" customWidth="1"/>
    <col min="6" max="7" width="10.33203125" style="5" bestFit="1" customWidth="1"/>
    <col min="8" max="8" width="11.6640625" style="5" bestFit="1" customWidth="1"/>
    <col min="9" max="9" width="38.88671875" style="13" customWidth="1"/>
    <col min="10" max="19" width="8" style="2" customWidth="1"/>
    <col min="20" max="20" width="18.5546875" style="2" customWidth="1"/>
    <col min="21" max="26" width="8" style="2" customWidth="1"/>
    <col min="27" max="16384" width="8" style="3"/>
  </cols>
  <sheetData>
    <row r="1" spans="1:26" ht="15.6" x14ac:dyDescent="0.3">
      <c r="H1" s="10" t="s">
        <v>20</v>
      </c>
    </row>
    <row r="2" spans="1:26" ht="54" customHeight="1" x14ac:dyDescent="0.3">
      <c r="A2" s="23" t="s">
        <v>36</v>
      </c>
      <c r="B2" s="23"/>
      <c r="C2" s="23"/>
      <c r="D2" s="23"/>
      <c r="E2" s="23"/>
      <c r="F2" s="23"/>
      <c r="G2" s="23"/>
      <c r="H2" s="23"/>
      <c r="I2" s="14"/>
    </row>
    <row r="3" spans="1:26" ht="15.6" x14ac:dyDescent="0.3">
      <c r="A3" s="4"/>
      <c r="H3" s="12" t="s">
        <v>26</v>
      </c>
    </row>
    <row r="4" spans="1:26" s="2" customFormat="1" ht="32.4" customHeight="1" x14ac:dyDescent="0.3">
      <c r="A4" s="21" t="s">
        <v>15</v>
      </c>
      <c r="B4" s="19" t="s">
        <v>30</v>
      </c>
      <c r="C4" s="19" t="s">
        <v>25</v>
      </c>
      <c r="D4" s="19"/>
      <c r="E4" s="19"/>
      <c r="F4" s="19" t="s">
        <v>23</v>
      </c>
      <c r="G4" s="19"/>
      <c r="H4" s="40"/>
      <c r="I4" s="15"/>
    </row>
    <row r="5" spans="1:26" s="2" customFormat="1" ht="28.2" thickBot="1" x14ac:dyDescent="0.35">
      <c r="A5" s="22"/>
      <c r="B5" s="20"/>
      <c r="C5" s="18" t="s">
        <v>22</v>
      </c>
      <c r="D5" s="18" t="s">
        <v>27</v>
      </c>
      <c r="E5" s="18" t="s">
        <v>31</v>
      </c>
      <c r="F5" s="18" t="s">
        <v>24</v>
      </c>
      <c r="G5" s="18" t="s">
        <v>28</v>
      </c>
      <c r="H5" s="29" t="s">
        <v>32</v>
      </c>
      <c r="I5" s="15"/>
    </row>
    <row r="6" spans="1:26" s="8" customFormat="1" ht="27" thickBot="1" x14ac:dyDescent="0.35">
      <c r="A6" s="11" t="s">
        <v>19</v>
      </c>
      <c r="B6" s="30">
        <f>B7+B17</f>
        <v>432902.80000000005</v>
      </c>
      <c r="C6" s="30">
        <f>C7+C17</f>
        <v>463392.20000000007</v>
      </c>
      <c r="D6" s="30">
        <f t="shared" ref="D6:E6" si="0">D7+D17</f>
        <v>489528.69999999995</v>
      </c>
      <c r="E6" s="30">
        <f t="shared" si="0"/>
        <v>519443.80000000005</v>
      </c>
      <c r="F6" s="30">
        <f>C6/B6*100</f>
        <v>107.04301288880553</v>
      </c>
      <c r="G6" s="30">
        <f>D6/C6*100</f>
        <v>105.64025462664237</v>
      </c>
      <c r="H6" s="31">
        <f>E6/D6*100</f>
        <v>106.11100023348989</v>
      </c>
      <c r="I6" s="16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25.95" customHeight="1" thickBot="1" x14ac:dyDescent="0.35">
      <c r="A7" s="11" t="s">
        <v>0</v>
      </c>
      <c r="B7" s="30">
        <f>SUM(B8:B16)</f>
        <v>405526.9</v>
      </c>
      <c r="C7" s="30">
        <f>SUM(C8:C16)</f>
        <v>436942.40000000008</v>
      </c>
      <c r="D7" s="30">
        <f t="shared" ref="D7:E7" si="1">SUM(D8:D16)</f>
        <v>462482.89999999997</v>
      </c>
      <c r="E7" s="30">
        <f t="shared" si="1"/>
        <v>491732.00000000006</v>
      </c>
      <c r="F7" s="30">
        <f t="shared" ref="F7:F27" si="2">C7/B7*100</f>
        <v>107.74683504349527</v>
      </c>
      <c r="G7" s="30">
        <f t="shared" ref="G7:G27" si="3">D7/C7*100</f>
        <v>105.84527846233276</v>
      </c>
      <c r="H7" s="31">
        <f t="shared" ref="H7:H27" si="4">E7/D7*100</f>
        <v>106.32436356025275</v>
      </c>
      <c r="I7" s="1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6.4" x14ac:dyDescent="0.3">
      <c r="A8" s="9" t="s">
        <v>1</v>
      </c>
      <c r="B8" s="35">
        <v>326974.5</v>
      </c>
      <c r="C8" s="35">
        <v>347057.60000000003</v>
      </c>
      <c r="D8" s="35">
        <v>371637.29999999993</v>
      </c>
      <c r="E8" s="35">
        <v>399553.30000000005</v>
      </c>
      <c r="F8" s="35">
        <f t="shared" si="2"/>
        <v>106.14209976618973</v>
      </c>
      <c r="G8" s="35">
        <f t="shared" si="3"/>
        <v>107.08231140882663</v>
      </c>
      <c r="H8" s="36">
        <f t="shared" si="4"/>
        <v>107.51162490955566</v>
      </c>
      <c r="I8" s="17"/>
    </row>
    <row r="9" spans="1:26" ht="26.4" x14ac:dyDescent="0.3">
      <c r="A9" s="1" t="s">
        <v>2</v>
      </c>
      <c r="B9" s="24">
        <v>16197.3</v>
      </c>
      <c r="C9" s="24">
        <v>20202.400000000001</v>
      </c>
      <c r="D9" s="24">
        <v>24958.5</v>
      </c>
      <c r="E9" s="24">
        <v>25956.9</v>
      </c>
      <c r="F9" s="24">
        <f t="shared" si="2"/>
        <v>124.7269606662839</v>
      </c>
      <c r="G9" s="24">
        <f t="shared" si="3"/>
        <v>123.54225240565478</v>
      </c>
      <c r="H9" s="25">
        <f t="shared" si="4"/>
        <v>104.00024039906246</v>
      </c>
      <c r="I9" s="17"/>
    </row>
    <row r="10" spans="1:26" x14ac:dyDescent="0.3">
      <c r="A10" s="1" t="s">
        <v>33</v>
      </c>
      <c r="B10" s="24">
        <v>0</v>
      </c>
      <c r="C10" s="24">
        <v>11685</v>
      </c>
      <c r="D10" s="24">
        <v>12281.1</v>
      </c>
      <c r="E10" s="24">
        <v>12846</v>
      </c>
      <c r="F10" s="24" t="s">
        <v>34</v>
      </c>
      <c r="G10" s="24" t="s">
        <v>34</v>
      </c>
      <c r="H10" s="25" t="s">
        <v>34</v>
      </c>
      <c r="I10" s="17"/>
    </row>
    <row r="11" spans="1:26" ht="26.4" x14ac:dyDescent="0.3">
      <c r="A11" s="1" t="s">
        <v>3</v>
      </c>
      <c r="B11" s="24">
        <v>16650.2</v>
      </c>
      <c r="C11" s="24">
        <v>15417.9</v>
      </c>
      <c r="D11" s="24">
        <v>4054.9</v>
      </c>
      <c r="E11" s="24">
        <v>0</v>
      </c>
      <c r="F11" s="24">
        <f t="shared" si="2"/>
        <v>92.598887701048625</v>
      </c>
      <c r="G11" s="24">
        <f t="shared" si="3"/>
        <v>26.299950058049408</v>
      </c>
      <c r="H11" s="25">
        <f t="shared" si="4"/>
        <v>0</v>
      </c>
      <c r="I11" s="17"/>
    </row>
    <row r="12" spans="1:26" ht="26.4" x14ac:dyDescent="0.3">
      <c r="A12" s="1" t="s">
        <v>16</v>
      </c>
      <c r="B12" s="24">
        <v>248</v>
      </c>
      <c r="C12" s="24">
        <v>398.8</v>
      </c>
      <c r="D12" s="24">
        <v>407.2</v>
      </c>
      <c r="E12" s="24">
        <v>415.3</v>
      </c>
      <c r="F12" s="24">
        <f t="shared" si="2"/>
        <v>160.80645161290323</v>
      </c>
      <c r="G12" s="24">
        <f t="shared" si="3"/>
        <v>102.10631895687061</v>
      </c>
      <c r="H12" s="25">
        <f t="shared" si="4"/>
        <v>101.98919449901769</v>
      </c>
      <c r="I12" s="17"/>
    </row>
    <row r="13" spans="1:26" ht="26.4" x14ac:dyDescent="0.3">
      <c r="A13" s="1" t="s">
        <v>21</v>
      </c>
      <c r="B13" s="24">
        <v>300.2</v>
      </c>
      <c r="C13" s="24">
        <v>140</v>
      </c>
      <c r="D13" s="24">
        <v>4793.3999999999996</v>
      </c>
      <c r="E13" s="24">
        <v>5752.1</v>
      </c>
      <c r="F13" s="24">
        <f t="shared" si="2"/>
        <v>46.635576282478347</v>
      </c>
      <c r="G13" s="24">
        <f t="shared" si="3"/>
        <v>3423.8571428571427</v>
      </c>
      <c r="H13" s="25">
        <f t="shared" si="4"/>
        <v>120.0004172403722</v>
      </c>
      <c r="I13" s="17"/>
    </row>
    <row r="14" spans="1:26" ht="26.4" x14ac:dyDescent="0.3">
      <c r="A14" s="1" t="s">
        <v>4</v>
      </c>
      <c r="B14" s="24">
        <v>14429</v>
      </c>
      <c r="C14" s="24">
        <v>16421.5</v>
      </c>
      <c r="D14" s="24">
        <v>18063.7</v>
      </c>
      <c r="E14" s="24">
        <v>19870.099999999999</v>
      </c>
      <c r="F14" s="24">
        <f t="shared" si="2"/>
        <v>113.8089957724028</v>
      </c>
      <c r="G14" s="24">
        <f t="shared" si="3"/>
        <v>110.0003044788844</v>
      </c>
      <c r="H14" s="25">
        <f t="shared" si="4"/>
        <v>110.00016607893177</v>
      </c>
      <c r="I14" s="17"/>
    </row>
    <row r="15" spans="1:26" x14ac:dyDescent="0.3">
      <c r="A15" s="1" t="s">
        <v>5</v>
      </c>
      <c r="B15" s="24">
        <v>25238.400000000001</v>
      </c>
      <c r="C15" s="24">
        <v>19847.8</v>
      </c>
      <c r="D15" s="24">
        <v>20284.5</v>
      </c>
      <c r="E15" s="24">
        <v>21095.9</v>
      </c>
      <c r="F15" s="24">
        <f t="shared" si="2"/>
        <v>78.641276784582217</v>
      </c>
      <c r="G15" s="24">
        <f t="shared" si="3"/>
        <v>102.2002438557422</v>
      </c>
      <c r="H15" s="25">
        <f t="shared" si="4"/>
        <v>104.00009859745127</v>
      </c>
      <c r="I15" s="17"/>
    </row>
    <row r="16" spans="1:26" ht="26.4" x14ac:dyDescent="0.3">
      <c r="A16" s="32" t="s">
        <v>6</v>
      </c>
      <c r="B16" s="33">
        <v>5489.3</v>
      </c>
      <c r="C16" s="33">
        <v>5771.4</v>
      </c>
      <c r="D16" s="33">
        <v>6002.3</v>
      </c>
      <c r="E16" s="33">
        <v>6242.4</v>
      </c>
      <c r="F16" s="33">
        <f t="shared" si="2"/>
        <v>105.13908877270326</v>
      </c>
      <c r="G16" s="33">
        <f t="shared" si="3"/>
        <v>104.00076238001179</v>
      </c>
      <c r="H16" s="34">
        <f t="shared" si="4"/>
        <v>104.0001332822418</v>
      </c>
      <c r="I16" s="17"/>
    </row>
    <row r="17" spans="1:26" s="8" customFormat="1" ht="21.6" customHeight="1" thickBot="1" x14ac:dyDescent="0.35">
      <c r="A17" s="37" t="s">
        <v>7</v>
      </c>
      <c r="B17" s="38">
        <f>SUM(B18:B27)</f>
        <v>27375.9</v>
      </c>
      <c r="C17" s="38">
        <f>SUM(C18:C27)</f>
        <v>26449.8</v>
      </c>
      <c r="D17" s="38">
        <f t="shared" ref="D17:E17" si="5">SUM(D18:D27)</f>
        <v>27045.8</v>
      </c>
      <c r="E17" s="38">
        <f t="shared" si="5"/>
        <v>27711.8</v>
      </c>
      <c r="F17" s="38">
        <f t="shared" si="2"/>
        <v>96.617097520081515</v>
      </c>
      <c r="G17" s="38">
        <f t="shared" si="3"/>
        <v>102.25332516691998</v>
      </c>
      <c r="H17" s="39">
        <f t="shared" si="4"/>
        <v>102.46248955475528</v>
      </c>
      <c r="I17" s="1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26.4" x14ac:dyDescent="0.3">
      <c r="A18" s="9" t="s">
        <v>8</v>
      </c>
      <c r="B18" s="35">
        <v>7969.9</v>
      </c>
      <c r="C18" s="35">
        <v>7327.4</v>
      </c>
      <c r="D18" s="35">
        <v>7620.5</v>
      </c>
      <c r="E18" s="35">
        <v>7925.3</v>
      </c>
      <c r="F18" s="35">
        <f t="shared" si="2"/>
        <v>91.938418298849427</v>
      </c>
      <c r="G18" s="35">
        <f t="shared" si="3"/>
        <v>104.00005458962252</v>
      </c>
      <c r="H18" s="36">
        <f t="shared" si="4"/>
        <v>103.99973755002954</v>
      </c>
      <c r="I18" s="1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26.4" x14ac:dyDescent="0.3">
      <c r="A19" s="1" t="s">
        <v>9</v>
      </c>
      <c r="B19" s="24">
        <v>9161</v>
      </c>
      <c r="C19" s="24">
        <v>9197.7999999999993</v>
      </c>
      <c r="D19" s="24">
        <v>9565.7000000000007</v>
      </c>
      <c r="E19" s="24">
        <v>9948.2999999999993</v>
      </c>
      <c r="F19" s="24">
        <f t="shared" si="2"/>
        <v>100.40170287086563</v>
      </c>
      <c r="G19" s="24">
        <f t="shared" si="3"/>
        <v>103.99986953401903</v>
      </c>
      <c r="H19" s="25">
        <f t="shared" si="4"/>
        <v>103.99970728749592</v>
      </c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39.6" x14ac:dyDescent="0.3">
      <c r="A20" s="1" t="s">
        <v>17</v>
      </c>
      <c r="B20" s="24">
        <v>60</v>
      </c>
      <c r="C20" s="24">
        <v>57.4</v>
      </c>
      <c r="D20" s="24">
        <v>59.7</v>
      </c>
      <c r="E20" s="24">
        <v>62.1</v>
      </c>
      <c r="F20" s="24">
        <f t="shared" si="2"/>
        <v>95.666666666666671</v>
      </c>
      <c r="G20" s="24">
        <f t="shared" si="3"/>
        <v>104.00696864111498</v>
      </c>
      <c r="H20" s="25">
        <f t="shared" si="4"/>
        <v>104.02010050251256</v>
      </c>
      <c r="I20" s="1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6.4" x14ac:dyDescent="0.3">
      <c r="A21" s="1" t="s">
        <v>10</v>
      </c>
      <c r="B21" s="24">
        <v>2194.5</v>
      </c>
      <c r="C21" s="24">
        <v>3100</v>
      </c>
      <c r="D21" s="24">
        <v>3224</v>
      </c>
      <c r="E21" s="24">
        <v>3353</v>
      </c>
      <c r="F21" s="24">
        <f t="shared" si="2"/>
        <v>141.26224652540444</v>
      </c>
      <c r="G21" s="24">
        <f t="shared" si="3"/>
        <v>104</v>
      </c>
      <c r="H21" s="25">
        <f t="shared" si="4"/>
        <v>104.00124069478909</v>
      </c>
      <c r="I21" s="17"/>
    </row>
    <row r="22" spans="1:26" ht="39.6" x14ac:dyDescent="0.3">
      <c r="A22" s="1" t="s">
        <v>18</v>
      </c>
      <c r="B22" s="24">
        <v>512.5</v>
      </c>
      <c r="C22" s="24">
        <v>480</v>
      </c>
      <c r="D22" s="24">
        <v>499.2</v>
      </c>
      <c r="E22" s="24">
        <v>519.20000000000005</v>
      </c>
      <c r="F22" s="24">
        <f t="shared" si="2"/>
        <v>93.658536585365866</v>
      </c>
      <c r="G22" s="24">
        <f t="shared" si="3"/>
        <v>104</v>
      </c>
      <c r="H22" s="25">
        <f t="shared" si="4"/>
        <v>104.00641025641026</v>
      </c>
      <c r="I22" s="17"/>
    </row>
    <row r="23" spans="1:26" x14ac:dyDescent="0.3">
      <c r="A23" s="1" t="s">
        <v>11</v>
      </c>
      <c r="B23" s="24">
        <v>1494</v>
      </c>
      <c r="C23" s="24">
        <v>1308.3</v>
      </c>
      <c r="D23" s="24">
        <v>1360.6</v>
      </c>
      <c r="E23" s="24">
        <v>1415</v>
      </c>
      <c r="F23" s="24">
        <f t="shared" si="2"/>
        <v>87.570281124497981</v>
      </c>
      <c r="G23" s="24">
        <f t="shared" si="3"/>
        <v>103.9975540778109</v>
      </c>
      <c r="H23" s="25">
        <f t="shared" si="4"/>
        <v>103.99823607232103</v>
      </c>
      <c r="I23" s="17"/>
    </row>
    <row r="24" spans="1:26" x14ac:dyDescent="0.3">
      <c r="A24" s="1" t="s">
        <v>12</v>
      </c>
      <c r="B24" s="24">
        <v>600</v>
      </c>
      <c r="C24" s="24">
        <v>1100</v>
      </c>
      <c r="D24" s="24">
        <v>990</v>
      </c>
      <c r="E24" s="24">
        <v>891</v>
      </c>
      <c r="F24" s="24">
        <f t="shared" si="2"/>
        <v>183.33333333333331</v>
      </c>
      <c r="G24" s="24">
        <f t="shared" si="3"/>
        <v>90</v>
      </c>
      <c r="H24" s="25">
        <f t="shared" si="4"/>
        <v>90</v>
      </c>
      <c r="I24" s="17"/>
    </row>
    <row r="25" spans="1:26" ht="26.4" x14ac:dyDescent="0.3">
      <c r="A25" s="1" t="s">
        <v>13</v>
      </c>
      <c r="B25" s="24">
        <v>2000</v>
      </c>
      <c r="C25" s="24">
        <v>2000</v>
      </c>
      <c r="D25" s="24">
        <v>1800</v>
      </c>
      <c r="E25" s="24">
        <v>1620</v>
      </c>
      <c r="F25" s="24">
        <f t="shared" si="2"/>
        <v>100</v>
      </c>
      <c r="G25" s="24">
        <f t="shared" si="3"/>
        <v>90</v>
      </c>
      <c r="H25" s="25">
        <f t="shared" si="4"/>
        <v>90</v>
      </c>
      <c r="I25" s="17"/>
    </row>
    <row r="26" spans="1:26" ht="26.4" x14ac:dyDescent="0.3">
      <c r="A26" s="1" t="s">
        <v>29</v>
      </c>
      <c r="B26" s="24">
        <v>160</v>
      </c>
      <c r="C26" s="24">
        <v>200</v>
      </c>
      <c r="D26" s="24">
        <v>180</v>
      </c>
      <c r="E26" s="24">
        <v>162</v>
      </c>
      <c r="F26" s="24">
        <f t="shared" ref="F26" si="6">C26/B26*100</f>
        <v>125</v>
      </c>
      <c r="G26" s="24">
        <f t="shared" ref="G26" si="7">D26/C26*100</f>
        <v>90</v>
      </c>
      <c r="H26" s="25">
        <f t="shared" ref="H26" si="8">E26/D26*100</f>
        <v>90</v>
      </c>
      <c r="I26" s="17"/>
    </row>
    <row r="27" spans="1:26" x14ac:dyDescent="0.3">
      <c r="A27" s="1" t="s">
        <v>14</v>
      </c>
      <c r="B27" s="24">
        <v>3224</v>
      </c>
      <c r="C27" s="24">
        <v>1678.9</v>
      </c>
      <c r="D27" s="24">
        <v>1746.1</v>
      </c>
      <c r="E27" s="24">
        <v>1815.9</v>
      </c>
      <c r="F27" s="24">
        <f t="shared" si="2"/>
        <v>52.07506203473946</v>
      </c>
      <c r="G27" s="24">
        <f t="shared" si="3"/>
        <v>104.00262076359522</v>
      </c>
      <c r="H27" s="25">
        <f t="shared" si="4"/>
        <v>103.99748009850525</v>
      </c>
      <c r="I27" s="17"/>
    </row>
    <row r="28" spans="1:26" x14ac:dyDescent="0.25">
      <c r="A28" s="26" t="s">
        <v>35</v>
      </c>
      <c r="B28" s="41">
        <v>0</v>
      </c>
      <c r="C28" s="24">
        <v>124.9</v>
      </c>
      <c r="D28" s="24">
        <v>129.9</v>
      </c>
      <c r="E28" s="24">
        <v>135.1</v>
      </c>
      <c r="F28" s="27" t="s">
        <v>34</v>
      </c>
      <c r="G28" s="27" t="s">
        <v>34</v>
      </c>
      <c r="H28" s="28" t="s">
        <v>34</v>
      </c>
    </row>
  </sheetData>
  <sheetProtection formatColumns="0" selectLockedCells="1"/>
  <mergeCells count="5">
    <mergeCell ref="C4:E4"/>
    <mergeCell ref="B4:B5"/>
    <mergeCell ref="A4:A5"/>
    <mergeCell ref="F4:H4"/>
    <mergeCell ref="A2:H2"/>
  </mergeCells>
  <pageMargins left="0.78740157480314965" right="0.19685039370078741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Эдуард Федорович</dc:creator>
  <cp:lastModifiedBy>Лебедев Эдуард Федорович</cp:lastModifiedBy>
  <cp:lastPrinted>2018-11-06T11:04:47Z</cp:lastPrinted>
  <dcterms:created xsi:type="dcterms:W3CDTF">2016-11-10T05:03:25Z</dcterms:created>
  <dcterms:modified xsi:type="dcterms:W3CDTF">2019-11-07T13:33:15Z</dcterms:modified>
</cp:coreProperties>
</file>