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56" windowHeight="10308" tabRatio="670" activeTab="2"/>
  </bookViews>
  <sheets>
    <sheet name="ОГЛ" sheetId="1" r:id="rId1"/>
    <sheet name="СОД" sheetId="2" r:id="rId2"/>
    <sheet name="КОМ.КРЕД" sheetId="3" r:id="rId3"/>
    <sheet name="ЦЕН.БУМАГИ" sheetId="4" r:id="rId4"/>
    <sheet name="БЮД.КРЕД" sheetId="5" r:id="rId5"/>
    <sheet name="ГАРАНТИИ" sheetId="6" r:id="rId6"/>
    <sheet name="СВОД" sheetId="7" r:id="rId7"/>
    <sheet name="ПЛАТ КАЛЕНДАРЬ" sheetId="8" r:id="rId8"/>
  </sheets>
  <definedNames>
    <definedName name="_Toc360019216" localSheetId="7">'ПЛАТ КАЛЕНДАРЬ'!#REF!</definedName>
    <definedName name="_xlnm.Print_Area" localSheetId="4">'БЮД.КРЕД'!$A$1:$P$15</definedName>
    <definedName name="_xlnm.Print_Area" localSheetId="5">'ГАРАНТИИ'!$A$1:$L$13</definedName>
    <definedName name="_xlnm.Print_Area" localSheetId="2">'КОМ.КРЕД'!$A$1:$P$26</definedName>
    <definedName name="_xlnm.Print_Area" localSheetId="0">'ОГЛ'!$A$1:$M$24</definedName>
    <definedName name="_xlnm.Print_Area" localSheetId="7">'ПЛАТ КАЛЕНДАРЬ'!$A$1:$S$13</definedName>
    <definedName name="_xlnm.Print_Area" localSheetId="6">'СВОД'!$A$1:$H$19</definedName>
    <definedName name="_xlnm.Print_Area" localSheetId="1">'СОД'!$A$1:$C$10</definedName>
    <definedName name="_xlnm.Print_Area" localSheetId="3">'ЦЕН.БУМАГИ'!$A$1:$J$30</definedName>
  </definedNames>
  <calcPr fullCalcOnLoad="1"/>
</workbook>
</file>

<file path=xl/sharedStrings.xml><?xml version="1.0" encoding="utf-8"?>
<sst xmlns="http://schemas.openxmlformats.org/spreadsheetml/2006/main" count="232" uniqueCount="153">
  <si>
    <t>Итого</t>
  </si>
  <si>
    <t>ОТЧЕТ</t>
  </si>
  <si>
    <t>RUB</t>
  </si>
  <si>
    <t>рублей</t>
  </si>
  <si>
    <t>Долговые обязательства</t>
  </si>
  <si>
    <t>Привлечено</t>
  </si>
  <si>
    <t>Погашено</t>
  </si>
  <si>
    <t>Долг на конец периода</t>
  </si>
  <si>
    <t>Нарастающим итогом с начала года  в рублях</t>
  </si>
  <si>
    <t>Проценты</t>
  </si>
  <si>
    <t>Прочие</t>
  </si>
  <si>
    <t>стр.2</t>
  </si>
  <si>
    <t>стр.3</t>
  </si>
  <si>
    <t>май</t>
  </si>
  <si>
    <t xml:space="preserve">                                                                 С О Д Е Р Ж А Н И Е</t>
  </si>
  <si>
    <t>Кредитные договора</t>
  </si>
  <si>
    <t xml:space="preserve">ИТОГО  </t>
  </si>
  <si>
    <t>Бюджетные кредиты</t>
  </si>
  <si>
    <t xml:space="preserve">Муниципальные гарантии </t>
  </si>
  <si>
    <t>Списано</t>
  </si>
  <si>
    <t>стр.</t>
  </si>
  <si>
    <t>Кредитор</t>
  </si>
  <si>
    <t>Процентная ставка (или ставки)</t>
  </si>
  <si>
    <t xml:space="preserve">Валюта    
обязательств 
</t>
  </si>
  <si>
    <t xml:space="preserve">Форма 
выпуска
ценных 
бумаг 
</t>
  </si>
  <si>
    <t>Размещение</t>
  </si>
  <si>
    <t>Обращение</t>
  </si>
  <si>
    <t>Погашение</t>
  </si>
  <si>
    <t xml:space="preserve">Номинальная
стоимость 
одной   
ценной   
бумаги   
</t>
  </si>
  <si>
    <t>Доразмещение</t>
  </si>
  <si>
    <t>Дата</t>
  </si>
  <si>
    <t>Объем по номиналу</t>
  </si>
  <si>
    <t>Цена в процентах от номинала</t>
  </si>
  <si>
    <t>Выкуп</t>
  </si>
  <si>
    <t>Объем</t>
  </si>
  <si>
    <t>Дата погашения ценных бумаг</t>
  </si>
  <si>
    <t>Фактическое погашение</t>
  </si>
  <si>
    <t>объем</t>
  </si>
  <si>
    <t>Процентная ставка купонного дохода</t>
  </si>
  <si>
    <t xml:space="preserve">Дата государственной регистрации, условий эмиссии, регистрационный номер </t>
  </si>
  <si>
    <t xml:space="preserve">Дата начала  
размещения   
ценных бумаг  
</t>
  </si>
  <si>
    <t>Купонный доход в расчете на одну ценную бумагу</t>
  </si>
  <si>
    <t>Параметры выпуска</t>
  </si>
  <si>
    <t>Наименование, номер и дата правового акта</t>
  </si>
  <si>
    <t>стр.4</t>
  </si>
  <si>
    <t>СВОДНЫЙ ОТЧЕТ</t>
  </si>
  <si>
    <t>стр.5</t>
  </si>
  <si>
    <t>МУНИЦИПАЛЬНАЯ ДОЛГОВАЯ КНИГА</t>
  </si>
  <si>
    <t>-</t>
  </si>
  <si>
    <t>городского округа город Шахунья</t>
  </si>
  <si>
    <t xml:space="preserve"> ПО МУНИЦИПАЛЬНЫМ ЦЕННЫМ БУМАГАМ ГОРОДСКОГО ОКРУГА ГОРОД ШАХУНЬЯ</t>
  </si>
  <si>
    <t xml:space="preserve"> О СОСТОЯНИИ МУНИЦИПАЛЬНОГО ДОЛГА ГОРОДСКОГО ОКРУГА ГОРОД ШАХУНЬЯ И РАСХОДОВ НА ЕГО ОБСЛУЖИВАНИЕ</t>
  </si>
  <si>
    <t>стр.6</t>
  </si>
  <si>
    <t>Долг на начало года</t>
  </si>
  <si>
    <t>Главный бухгалтер</t>
  </si>
  <si>
    <t>О.А. Терешина</t>
  </si>
  <si>
    <t xml:space="preserve">Дата       
регистрации
долгового  
обязательства и его        
порядковый 
номер      
</t>
  </si>
  <si>
    <t xml:space="preserve">Государст-
венный    
регистра- 
ционный   
номер выпуска   
ценных бумаг     
</t>
  </si>
  <si>
    <t xml:space="preserve">Нормативный
правовой акт, который утверждает генеральные условия  эмиссии (с указанием даты    
и номера акта)   
</t>
  </si>
  <si>
    <t xml:space="preserve">Дата       
государственной     
регистрации
условий эмиссии,   
регистрационный    
номер 
</t>
  </si>
  <si>
    <t xml:space="preserve">Нормативный
правовой акт,    
которым утверждено 
решение о выпуске (с указанием даты 
и номера акта)   
</t>
  </si>
  <si>
    <t xml:space="preserve">Объявленный объем выпуска (дополнительного   
выпуска) ценных бумаг по номинальной стоимости  
</t>
  </si>
  <si>
    <t xml:space="preserve">Размещенный объем 
выпуска (дополнительного  
выпуска) ценных бумаг    
по номинальной   
стоимости     
</t>
  </si>
  <si>
    <t>дата</t>
  </si>
  <si>
    <t xml:space="preserve">Ограничения
на владельцев 
ценных  бумаг (при 
наличии таковых)  
</t>
  </si>
  <si>
    <t>ъ</t>
  </si>
  <si>
    <t>Дисконт на одну облигацию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</si>
  <si>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</si>
  <si>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</si>
  <si>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</si>
  <si>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</si>
  <si>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Общая сумма расходов на обслуживание облигационного займа</t>
  </si>
  <si>
    <t>Объем долга по ценным бумагам по номинальной стоимости</t>
  </si>
  <si>
    <t>Примечание</t>
  </si>
  <si>
    <t>Выплаченная сумма купонного дохода</t>
  </si>
  <si>
    <t>Сумма дисконта при погашении (выкупе) ценных бумаг</t>
  </si>
  <si>
    <t>Сведения о выплате дохода  по ценным бумагам</t>
  </si>
  <si>
    <t xml:space="preserve">Наименование
и вид 
ценной 
бумаги  
(купонная, 
дисконтная 
+)     
</t>
  </si>
  <si>
    <t>ОТЧЕТ ПО КРЕДИТАМ КОММЕРЧЕСКИХ БАНКОВ И ИНЫХ КРЕДИТНЫХ ОРГАНИЗАЦИЙ</t>
  </si>
  <si>
    <t>Приложение 1</t>
  </si>
  <si>
    <t>Дата    регистрации   и N п/п</t>
  </si>
  <si>
    <t>Наименование, номер,                  дата принятия правового акта</t>
  </si>
  <si>
    <t xml:space="preserve"> Договор,  соглашение, дата и номер</t>
  </si>
  <si>
    <t>Валюта обяза-тельства</t>
  </si>
  <si>
    <t>Объём обязательства      по договору</t>
  </si>
  <si>
    <t>Объем обязательства  (остаток основного долга)</t>
  </si>
  <si>
    <t>Иные выплаты по обслуживанию обязательства</t>
  </si>
  <si>
    <t xml:space="preserve"> График погашения    (дата)</t>
  </si>
  <si>
    <t>График обслуживания обязательства (дата или период выплаты процентов)</t>
  </si>
  <si>
    <t xml:space="preserve">Сведения о фактически совершенных операциях   </t>
  </si>
  <si>
    <t>Примеча-ние</t>
  </si>
  <si>
    <t xml:space="preserve">   погашение    </t>
  </si>
  <si>
    <t>выплата процентов</t>
  </si>
  <si>
    <t xml:space="preserve">дата и номер  платежного документа </t>
  </si>
  <si>
    <t xml:space="preserve">сумма </t>
  </si>
  <si>
    <t xml:space="preserve"> сумма </t>
  </si>
  <si>
    <t>ИТОГО</t>
  </si>
  <si>
    <t>Объём обязательства по договору</t>
  </si>
  <si>
    <t>N п/п</t>
  </si>
  <si>
    <t>Дата регистрации и его порядковый номер</t>
  </si>
  <si>
    <t>Полное наименование  заемщика  (принципал), кредитора  (бенефициар)</t>
  </si>
  <si>
    <t>Наименование, дата и номер договора  обеспечиваемого      гарантией</t>
  </si>
  <si>
    <t>Условия  предоставления гарантии</t>
  </si>
  <si>
    <t>Срок  действия гарантии</t>
  </si>
  <si>
    <t>Валюта обязательства</t>
  </si>
  <si>
    <t>Объём обязательства  (остаток основного долга)</t>
  </si>
  <si>
    <t>Фактическое исполнение (Исполнитель, дата и объём)</t>
  </si>
  <si>
    <t>Наименование, номер и дата договора  муниципальной гарантии</t>
  </si>
  <si>
    <t>Вид обязательства</t>
  </si>
  <si>
    <t>Остаток  долга</t>
  </si>
  <si>
    <t xml:space="preserve">в том числе  просроченная задолженность </t>
  </si>
  <si>
    <t>____ г.</t>
  </si>
  <si>
    <t>янв.</t>
  </si>
  <si>
    <t>фев</t>
  </si>
  <si>
    <t>мар</t>
  </si>
  <si>
    <t>апр</t>
  </si>
  <si>
    <t>июн</t>
  </si>
  <si>
    <t>июл</t>
  </si>
  <si>
    <t>авг</t>
  </si>
  <si>
    <t>сен</t>
  </si>
  <si>
    <t>окт</t>
  </si>
  <si>
    <t>ноя</t>
  </si>
  <si>
    <t>дек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</si>
  <si>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</si>
  <si>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</si>
  <si>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</si>
  <si>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</si>
  <si>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2022 г.</t>
  </si>
  <si>
    <t>стр. 1</t>
  </si>
  <si>
    <t>ГОРОДСКОГО ОКРУГА ГОРОД ШАХУНЬЯ НИЖЕГОРОДСКОЙ ОБЛАСТИ</t>
  </si>
  <si>
    <t xml:space="preserve">ПЛАТЕЖНЫЙ КАЛЕНДАРЬ
ПРЕДСТОЯЩИХ ПЛАТЕЖЕЙ ПО ПОГАШЕНИЮ МУНИЦИПАЛЬНОГО ДОЛГА
ГОРОДСКОГО ОКРУГА ГОРОД ШАХУНЬЯ
</t>
  </si>
  <si>
    <t>ОТЧЕТ ПО МУНИЦИПАЛЬНЫМ ГАРАНТИЯМ ГОРОДСКОГО ОКРУГА ГОРОД ШАХУНЬЯ НИЖЕГОРОДСКОЙ ОБЛАСТИ</t>
  </si>
  <si>
    <t>ОТЧЕТ ПО БЮДЖЕТНЫМ ССУДАМ И БЮДЖЕТНЫМ КРЕДИТАМ  ГОРОДСКОГО ОКРУГА ГОРОД ШАХУНЬЯ НИЖЕГОРОДСКОЙ ОБЛАСТИ</t>
  </si>
  <si>
    <t>Отчет по кредитам коммерческих банков и иных кредитных организаций………………………………………………………………………………………..</t>
  </si>
  <si>
    <t>Отчет по муниципальным ценным бумагам городского округа город Шахунья ………………………………………………………………………………………………………</t>
  </si>
  <si>
    <t>Отчет по бюджетным кредитам городского округа город Шахунья ………………..………………………………………………………………………………………</t>
  </si>
  <si>
    <t>Отчет по муниципальным гарантиям городского округа город Шахунья ………………</t>
  </si>
  <si>
    <t>Платежный календарь погашения муниципального долга городского округа город Шахунья …………………………………………………………………………………………….</t>
  </si>
  <si>
    <t>Сводный отчет о состоянии муниципального долга городского округа город Шахунья и расходов на его обслуживание .…….…………………………………………………………………………………………………</t>
  </si>
  <si>
    <t>Обслуживание за счет средств   бюджета нарастающим итогом с начала года</t>
  </si>
  <si>
    <t>Начальник финансового управления</t>
  </si>
  <si>
    <t>М.Е. Зубарева</t>
  </si>
  <si>
    <t>Плановый график 2021 г</t>
  </si>
  <si>
    <t>2023 г.</t>
  </si>
  <si>
    <t>Решение Совета депутатов городского округа город Шахунья от 25.12.2020г. №50-2</t>
  </si>
  <si>
    <t>Муниципальный контракт от 29.11.2021г.  №177/3</t>
  </si>
  <si>
    <t>Банк "Йошкар-Ола"(ПАО)</t>
  </si>
  <si>
    <t>25 числа каждого месяца</t>
  </si>
  <si>
    <t>21.12.2021 №1752</t>
  </si>
  <si>
    <t>по состоянию на 1 марта 2022 года</t>
  </si>
  <si>
    <t>21.01.2022 №20</t>
  </si>
  <si>
    <t>18.02.2022 №122</t>
  </si>
  <si>
    <t>29.11.2021/1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</si>
</sst>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.00_р_."/>
    <numFmt numFmtId="190" formatCode="0.000"/>
    <numFmt numFmtId="191" formatCode="#,##0.00&quot;р.&quot;"/>
    <numFmt numFmtId="192" formatCode="d/m"/>
    <numFmt numFmtId="193" formatCode="0.00000000"/>
    <numFmt numFmtId="194" formatCode="0.000000"/>
    <numFmt numFmtId="195" formatCode="#,##0.0"/>
    <numFmt numFmtId="196" formatCode="#,##0.000"/>
    <numFmt numFmtId="197" formatCode="#,##0.0_р_."/>
    <numFmt numFmtId="198" formatCode="#,##0_р_."/>
    <numFmt numFmtId="199" formatCode="#,##0.0000"/>
    <numFmt numFmtId="200" formatCode="_-* #,##0.0_р_._-;\-* #,##0.0_р_._-;_-* &quot;-&quot;_р_._-;_-@_-"/>
    <numFmt numFmtId="201" formatCode="_-* #,##0.00_р_._-;\-* #,##0.00_р_._-;_-* &quot;-&quot;_р_._-;_-@_-"/>
    <numFmt numFmtId="202" formatCode="0.0000"/>
    <numFmt numFmtId="203" formatCode="#,##0.000_р_."/>
    <numFmt numFmtId="204" formatCode="_-* #,##0.000_р_._-;\-* #,##0.000_р_._-;_-* &quot;-&quot;_р_._-;_-@_-"/>
    <numFmt numFmtId="205" formatCode="_-* #,##0.0000_р_._-;\-* #,##0.0000_р_._-;_-* &quot;-&quot;_р_._-;_-@_-"/>
    <numFmt numFmtId="206" formatCode="_-* #,##0.00000_р_._-;\-* #,##0.00000_р_._-;_-* &quot;-&quot;_р_._-;_-@_-"/>
    <numFmt numFmtId="207" formatCode="_-* #,##0.000000_р_._-;\-* #,##0.000000_р_._-;_-* &quot;-&quot;_р_._-;_-@_-"/>
    <numFmt numFmtId="208" formatCode="_-* #,##0.0000_р_._-;\-* #,##0.0000_р_._-;_-* &quot;-&quot;????_р_._-;_-@_-"/>
    <numFmt numFmtId="209" formatCode="#,##0.00000"/>
    <numFmt numFmtId="210" formatCode="#,##0.000000"/>
    <numFmt numFmtId="211" formatCode="#,##0.0000_р_."/>
    <numFmt numFmtId="212" formatCode="#,##0.00000_р_."/>
    <numFmt numFmtId="213" formatCode="#,##0.000000_р_."/>
    <numFmt numFmtId="214" formatCode="#,##0.0000000_р_."/>
    <numFmt numFmtId="215" formatCode="#,##0.00000000_р_."/>
    <numFmt numFmtId="216" formatCode="#,##0.000000000_р_."/>
    <numFmt numFmtId="217" formatCode="#,##0.0000000000_р_."/>
    <numFmt numFmtId="218" formatCode="#,##0.00000000000_р_."/>
    <numFmt numFmtId="219" formatCode="#,##0.000000000000_р_."/>
    <numFmt numFmtId="220" formatCode="#,##0.0000000000000_р_."/>
    <numFmt numFmtId="221" formatCode="#,##0.00000000000000_р_."/>
    <numFmt numFmtId="222" formatCode="#,##0.00_ ;\-#,##0.00\ "/>
    <numFmt numFmtId="223" formatCode="_-* #,##0.0_р_._-;\-* #,##0.0_р_._-;_-* &quot;-&quot;??_р_._-;_-@_-"/>
    <numFmt numFmtId="224" formatCode="[$-FC19]dd\ mmmm\ yyyy\ &quot;г.&quot;"/>
    <numFmt numFmtId="225" formatCode="_-* #,##0_р_._-;\-* #,##0_р_._-;_-* &quot;-&quot;??_р_._-;_-@_-"/>
    <numFmt numFmtId="226" formatCode="d/m/yy;@"/>
    <numFmt numFmtId="227" formatCode="_-* #,##0&quot;р.&quot;_-;\-* #,##0&quot;р.&quot;_-;_-* &quot;-&quot;??&quot;р.&quot;_-;_-@_-"/>
  </numFmts>
  <fonts count="61">
    <font>
      <sz val="10"/>
      <name val="Times New Roman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4"/>
      <name val="Times New Roman"/>
      <family val="1"/>
    </font>
    <font>
      <b/>
      <sz val="2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2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50" fillId="0" borderId="6" applyNumberFormat="0" applyFill="0" applyAlignment="0" applyProtection="0"/>
    <xf numFmtId="0" fontId="44" fillId="26" borderId="1" applyNumberFormat="0" applyAlignment="0" applyProtection="0"/>
    <xf numFmtId="0" fontId="54" fillId="30" borderId="0" applyNumberFormat="0" applyBorder="0" applyAlignment="0" applyProtection="0"/>
    <xf numFmtId="0" fontId="43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26" borderId="1" applyNumberFormat="0" applyAlignment="0" applyProtection="0"/>
    <xf numFmtId="0" fontId="20" fillId="31" borderId="8" applyNumberFormat="0" applyFont="0" applyAlignment="0" applyProtection="0"/>
    <xf numFmtId="0" fontId="5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3" fillId="19" borderId="0" applyNumberFormat="0" applyBorder="0" applyAlignment="0" applyProtection="0"/>
    <xf numFmtId="0" fontId="8" fillId="0" borderId="0">
      <alignment/>
      <protection/>
    </xf>
    <xf numFmtId="0" fontId="56" fillId="0" borderId="9" applyNumberFormat="0" applyFill="0" applyAlignment="0" applyProtection="0"/>
    <xf numFmtId="0" fontId="51" fillId="28" borderId="7" applyNumberFormat="0" applyAlignment="0" applyProtection="0"/>
    <xf numFmtId="0" fontId="49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8" applyNumberFormat="0" applyAlignment="0" applyProtection="0"/>
    <xf numFmtId="0" fontId="53" fillId="29" borderId="0" applyNumberFormat="0" applyBorder="0" applyAlignment="0" applyProtection="0"/>
    <xf numFmtId="0" fontId="51" fillId="28" borderId="7" applyNumberFormat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4" applyFont="1" applyAlignment="1">
      <alignment horizontal="center"/>
      <protection/>
    </xf>
    <xf numFmtId="0" fontId="0" fillId="0" borderId="0" xfId="54" applyFont="1">
      <alignment/>
      <protection/>
    </xf>
    <xf numFmtId="0" fontId="11" fillId="0" borderId="0" xfId="54" applyFont="1">
      <alignment/>
      <protection/>
    </xf>
    <xf numFmtId="0" fontId="13" fillId="0" borderId="0" xfId="54" applyFont="1" applyAlignment="1">
      <alignment horizontal="left"/>
      <protection/>
    </xf>
    <xf numFmtId="0" fontId="13" fillId="0" borderId="0" xfId="54" applyFont="1" applyAlignment="1">
      <alignment/>
      <protection/>
    </xf>
    <xf numFmtId="0" fontId="14" fillId="0" borderId="0" xfId="54" applyFont="1" applyAlignment="1">
      <alignment/>
      <protection/>
    </xf>
    <xf numFmtId="0" fontId="15" fillId="0" borderId="0" xfId="54" applyFont="1">
      <alignment/>
      <protection/>
    </xf>
    <xf numFmtId="0" fontId="18" fillId="0" borderId="0" xfId="54" applyFont="1" applyAlignment="1">
      <alignment/>
      <protection/>
    </xf>
    <xf numFmtId="0" fontId="12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4" fillId="0" borderId="0" xfId="0" applyFont="1" applyAlignment="1">
      <alignment/>
    </xf>
    <xf numFmtId="0" fontId="17" fillId="0" borderId="10" xfId="54" applyFont="1" applyBorder="1" applyAlignment="1" applyProtection="1">
      <alignment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54" applyFont="1" applyProtection="1">
      <alignment/>
      <protection/>
    </xf>
    <xf numFmtId="0" fontId="16" fillId="0" borderId="0" xfId="54" applyFont="1" applyProtection="1">
      <alignment/>
      <protection/>
    </xf>
    <xf numFmtId="0" fontId="19" fillId="0" borderId="0" xfId="54" applyFont="1" applyProtection="1">
      <alignment/>
      <protection/>
    </xf>
    <xf numFmtId="0" fontId="16" fillId="0" borderId="0" xfId="54" applyFont="1" applyBorder="1" applyProtection="1">
      <alignment/>
      <protection/>
    </xf>
    <xf numFmtId="0" fontId="17" fillId="0" borderId="0" xfId="54" applyFont="1" applyAlignment="1" applyProtection="1">
      <alignment horizontal="center" vertical="center"/>
      <protection/>
    </xf>
    <xf numFmtId="0" fontId="16" fillId="0" borderId="0" xfId="54" applyFont="1" applyAlignment="1" applyProtection="1">
      <alignment vertical="center"/>
      <protection/>
    </xf>
    <xf numFmtId="0" fontId="16" fillId="0" borderId="0" xfId="54" applyFont="1" applyAlignment="1" applyProtection="1">
      <alignment wrapText="1"/>
      <protection/>
    </xf>
    <xf numFmtId="0" fontId="19" fillId="0" borderId="0" xfId="54" applyFont="1" applyBorder="1" applyAlignment="1" applyProtection="1">
      <alignment horizontal="center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3" xfId="54" applyFont="1" applyBorder="1" applyAlignment="1" applyProtection="1">
      <alignment horizontal="left" vertical="center" wrapText="1"/>
      <protection/>
    </xf>
    <xf numFmtId="0" fontId="16" fillId="0" borderId="13" xfId="54" applyFont="1" applyBorder="1" applyAlignment="1" applyProtection="1">
      <alignment vertical="center" wrapText="1"/>
      <protection/>
    </xf>
    <xf numFmtId="0" fontId="16" fillId="0" borderId="0" xfId="54" applyFont="1" applyBorder="1" applyAlignment="1" applyProtection="1">
      <alignment horizontal="right"/>
      <protection/>
    </xf>
    <xf numFmtId="0" fontId="11" fillId="0" borderId="0" xfId="54" applyFont="1" applyAlignment="1">
      <alignment horizontal="left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/>
      <protection/>
    </xf>
    <xf numFmtId="0" fontId="16" fillId="0" borderId="11" xfId="54" applyFont="1" applyBorder="1" applyAlignment="1" applyProtection="1">
      <alignment horizontal="center" vertical="center"/>
      <protection/>
    </xf>
    <xf numFmtId="0" fontId="16" fillId="0" borderId="0" xfId="54" applyFont="1" applyAlignment="1" applyProtection="1">
      <alignment horizontal="center" vertical="center"/>
      <protection/>
    </xf>
    <xf numFmtId="4" fontId="16" fillId="0" borderId="11" xfId="62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 wrapText="1"/>
    </xf>
    <xf numFmtId="0" fontId="13" fillId="0" borderId="0" xfId="54" applyFont="1" applyAlignment="1">
      <alignment horizontal="right"/>
      <protection/>
    </xf>
    <xf numFmtId="4" fontId="16" fillId="33" borderId="11" xfId="62" applyNumberFormat="1" applyFont="1" applyFill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/>
      <protection/>
    </xf>
    <xf numFmtId="4" fontId="16" fillId="0" borderId="11" xfId="62" applyNumberFormat="1" applyFont="1" applyBorder="1" applyAlignment="1" applyProtection="1">
      <alignment horizontal="center" vertical="center" wrapText="1"/>
      <protection/>
    </xf>
    <xf numFmtId="4" fontId="17" fillId="0" borderId="14" xfId="62" applyNumberFormat="1" applyFont="1" applyBorder="1" applyAlignment="1" applyProtection="1">
      <alignment horizontal="center" vertical="center"/>
      <protection/>
    </xf>
    <xf numFmtId="4" fontId="17" fillId="0" borderId="14" xfId="54" applyNumberFormat="1" applyFont="1" applyBorder="1" applyAlignment="1" applyProtection="1">
      <alignment horizontal="center" vertical="center"/>
      <protection/>
    </xf>
    <xf numFmtId="4" fontId="17" fillId="0" borderId="15" xfId="54" applyNumberFormat="1" applyFont="1" applyBorder="1" applyAlignment="1" applyProtection="1">
      <alignment horizontal="center" vertical="center"/>
      <protection/>
    </xf>
    <xf numFmtId="4" fontId="16" fillId="0" borderId="12" xfId="54" applyNumberFormat="1" applyFont="1" applyBorder="1" applyAlignment="1" applyProtection="1">
      <alignment horizontal="center" vertical="center"/>
      <protection/>
    </xf>
    <xf numFmtId="4" fontId="16" fillId="33" borderId="12" xfId="62" applyNumberFormat="1" applyFont="1" applyFill="1" applyBorder="1" applyAlignment="1" applyProtection="1">
      <alignment horizontal="center" vertical="center"/>
      <protection/>
    </xf>
    <xf numFmtId="0" fontId="17" fillId="0" borderId="0" xfId="54" applyFont="1" applyAlignment="1" applyProtection="1">
      <alignment vertical="center"/>
      <protection/>
    </xf>
    <xf numFmtId="0" fontId="16" fillId="0" borderId="0" xfId="0" applyFont="1" applyAlignment="1">
      <alignment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173" fontId="3" fillId="0" borderId="0" xfId="62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wrapText="1"/>
    </xf>
    <xf numFmtId="0" fontId="2" fillId="0" borderId="0" xfId="0" applyFont="1" applyBorder="1" applyAlignment="1">
      <alignment horizontal="right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center" vertical="center" wrapText="1"/>
    </xf>
    <xf numFmtId="0" fontId="23" fillId="0" borderId="12" xfId="0" applyNumberFormat="1" applyFont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0" fontId="23" fillId="0" borderId="0" xfId="53" applyFont="1" applyAlignment="1">
      <alignment vertical="center"/>
      <protection/>
    </xf>
    <xf numFmtId="0" fontId="21" fillId="0" borderId="0" xfId="53" applyFont="1" applyAlignment="1">
      <alignment vertical="center" wrapText="1"/>
      <protection/>
    </xf>
    <xf numFmtId="0" fontId="59" fillId="0" borderId="0" xfId="53" applyFont="1" applyAlignment="1">
      <alignment wrapText="1"/>
      <protection/>
    </xf>
    <xf numFmtId="0" fontId="21" fillId="0" borderId="0" xfId="53" applyFont="1" applyBorder="1" applyAlignment="1">
      <alignment vertical="center"/>
      <protection/>
    </xf>
    <xf numFmtId="0" fontId="21" fillId="0" borderId="0" xfId="53" applyFont="1" applyBorder="1" applyAlignment="1">
      <alignment vertical="center" wrapText="1"/>
      <protection/>
    </xf>
    <xf numFmtId="0" fontId="21" fillId="0" borderId="0" xfId="53" applyFont="1" applyAlignment="1">
      <alignment horizontal="left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4" fontId="21" fillId="0" borderId="11" xfId="53" applyNumberFormat="1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4" fontId="21" fillId="0" borderId="12" xfId="53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1" fillId="0" borderId="16" xfId="0" applyNumberFormat="1" applyFont="1" applyBorder="1" applyAlignment="1">
      <alignment horizontal="right" wrapText="1"/>
    </xf>
    <xf numFmtId="0" fontId="21" fillId="0" borderId="17" xfId="0" applyNumberFormat="1" applyFont="1" applyBorder="1" applyAlignment="1">
      <alignment horizontal="right" wrapText="1"/>
    </xf>
    <xf numFmtId="4" fontId="21" fillId="0" borderId="16" xfId="0" applyNumberFormat="1" applyFont="1" applyBorder="1" applyAlignment="1">
      <alignment horizontal="right" wrapText="1"/>
    </xf>
    <xf numFmtId="4" fontId="21" fillId="0" borderId="17" xfId="0" applyNumberFormat="1" applyFont="1" applyBorder="1" applyAlignment="1">
      <alignment horizontal="right" wrapText="1"/>
    </xf>
    <xf numFmtId="4" fontId="21" fillId="0" borderId="13" xfId="53" applyNumberFormat="1" applyFont="1" applyBorder="1" applyAlignment="1">
      <alignment horizontal="center" vertical="center" wrapText="1"/>
      <protection/>
    </xf>
    <xf numFmtId="0" fontId="59" fillId="0" borderId="0" xfId="53" applyFont="1" applyBorder="1" applyAlignment="1">
      <alignment wrapText="1"/>
      <protection/>
    </xf>
    <xf numFmtId="0" fontId="17" fillId="0" borderId="0" xfId="0" applyFont="1" applyAlignment="1">
      <alignment horizontal="left"/>
    </xf>
    <xf numFmtId="0" fontId="21" fillId="0" borderId="16" xfId="0" applyNumberFormat="1" applyFont="1" applyBorder="1" applyAlignment="1">
      <alignment horizontal="left" wrapText="1"/>
    </xf>
    <xf numFmtId="0" fontId="21" fillId="0" borderId="17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left" wrapText="1"/>
    </xf>
    <xf numFmtId="14" fontId="21" fillId="0" borderId="16" xfId="0" applyNumberFormat="1" applyFont="1" applyBorder="1" applyAlignment="1">
      <alignment horizontal="right" wrapText="1"/>
    </xf>
    <xf numFmtId="0" fontId="23" fillId="0" borderId="0" xfId="53" applyFont="1" applyAlignment="1">
      <alignment horizontal="left" vertical="center"/>
      <protection/>
    </xf>
    <xf numFmtId="14" fontId="21" fillId="0" borderId="14" xfId="0" applyNumberFormat="1" applyFont="1" applyBorder="1" applyAlignment="1">
      <alignment horizontal="right" wrapText="1"/>
    </xf>
    <xf numFmtId="14" fontId="21" fillId="0" borderId="14" xfId="0" applyNumberFormat="1" applyFont="1" applyBorder="1" applyAlignment="1">
      <alignment horizontal="left" wrapText="1"/>
    </xf>
    <xf numFmtId="4" fontId="21" fillId="0" borderId="15" xfId="0" applyNumberFormat="1" applyFont="1" applyBorder="1" applyAlignment="1">
      <alignment horizontal="right" wrapText="1"/>
    </xf>
    <xf numFmtId="4" fontId="21" fillId="0" borderId="18" xfId="0" applyNumberFormat="1" applyFont="1" applyBorder="1" applyAlignment="1">
      <alignment horizontal="right" wrapText="1"/>
    </xf>
    <xf numFmtId="4" fontId="21" fillId="0" borderId="10" xfId="0" applyNumberFormat="1" applyFont="1" applyBorder="1" applyAlignment="1">
      <alignment horizontal="right" wrapText="1"/>
    </xf>
    <xf numFmtId="4" fontId="21" fillId="0" borderId="19" xfId="0" applyNumberFormat="1" applyFont="1" applyBorder="1" applyAlignment="1">
      <alignment horizontal="right" wrapText="1"/>
    </xf>
    <xf numFmtId="0" fontId="21" fillId="0" borderId="14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left" wrapText="1"/>
    </xf>
    <xf numFmtId="0" fontId="11" fillId="0" borderId="0" xfId="54" applyFont="1" applyAlignment="1">
      <alignment horizontal="center"/>
      <protection/>
    </xf>
    <xf numFmtId="0" fontId="0" fillId="0" borderId="0" xfId="0" applyAlignment="1">
      <alignment/>
    </xf>
    <xf numFmtId="4" fontId="21" fillId="0" borderId="14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 wrapText="1"/>
    </xf>
    <xf numFmtId="0" fontId="21" fillId="0" borderId="18" xfId="0" applyNumberFormat="1" applyFont="1" applyBorder="1" applyAlignment="1">
      <alignment horizontal="center" wrapText="1"/>
    </xf>
    <xf numFmtId="0" fontId="21" fillId="0" borderId="2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  <xf numFmtId="0" fontId="21" fillId="0" borderId="17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54" applyFont="1" applyAlignment="1" applyProtection="1">
      <alignment horizontal="center" vertical="center"/>
      <protection/>
    </xf>
    <xf numFmtId="0" fontId="16" fillId="0" borderId="13" xfId="54" applyFont="1" applyBorder="1" applyAlignment="1" applyProtection="1">
      <alignment horizontal="center" vertical="center" wrapText="1"/>
      <protection/>
    </xf>
    <xf numFmtId="0" fontId="16" fillId="0" borderId="11" xfId="54" applyFont="1" applyBorder="1" applyAlignment="1" applyProtection="1">
      <alignment horizontal="center" vertical="center" wrapText="1"/>
      <protection/>
    </xf>
    <xf numFmtId="0" fontId="16" fillId="0" borderId="12" xfId="54" applyFont="1" applyBorder="1" applyAlignment="1" applyProtection="1">
      <alignment horizontal="center" vertical="center" wrapText="1"/>
      <protection/>
    </xf>
    <xf numFmtId="0" fontId="16" fillId="0" borderId="14" xfId="54" applyFont="1" applyBorder="1" applyAlignment="1" applyProtection="1">
      <alignment horizontal="center" vertical="center" wrapText="1"/>
      <protection/>
    </xf>
    <xf numFmtId="0" fontId="16" fillId="0" borderId="17" xfId="54" applyFont="1" applyBorder="1" applyAlignment="1" applyProtection="1">
      <alignment horizontal="center" vertical="center" wrapText="1"/>
      <protection/>
    </xf>
    <xf numFmtId="0" fontId="16" fillId="0" borderId="20" xfId="54" applyFont="1" applyBorder="1" applyAlignment="1" applyProtection="1">
      <alignment horizontal="center" vertical="center" wrapText="1"/>
      <protection/>
    </xf>
    <xf numFmtId="0" fontId="16" fillId="0" borderId="22" xfId="54" applyFont="1" applyBorder="1" applyAlignment="1" applyProtection="1">
      <alignment horizontal="center" vertical="center" wrapText="1"/>
      <protection/>
    </xf>
    <xf numFmtId="0" fontId="16" fillId="0" borderId="21" xfId="54" applyFont="1" applyBorder="1" applyAlignment="1" applyProtection="1">
      <alignment horizontal="center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21" fillId="0" borderId="12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К на 1.02.07 -Шах-я (ра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㼿" xfId="65"/>
    <cellStyle name="㼿 " xfId="66"/>
    <cellStyle name="㼿?" xfId="67"/>
    <cellStyle name="㼿‿‿㼿㼿㼿?" xfId="68"/>
    <cellStyle name="㼿㼿" xfId="69"/>
    <cellStyle name="㼿㼿 " xfId="70"/>
    <cellStyle name="㼿㼿?" xfId="71"/>
    <cellStyle name="㼿㼿‿㼿㼿㼿㼿㼿㼿㼿" xfId="72"/>
    <cellStyle name="㼿㼿㼿" xfId="73"/>
    <cellStyle name="㼿㼿㼿?" xfId="74"/>
    <cellStyle name="㼿㼿㼿‿?" xfId="75"/>
    <cellStyle name="㼿㼿㼿㼿" xfId="76"/>
    <cellStyle name="㼿㼿㼿㼿?" xfId="77"/>
    <cellStyle name="㼿㼿㼿㼿‿?" xfId="78"/>
    <cellStyle name="㼿㼿㼿㼿‿㼿㼿㼿" xfId="79"/>
    <cellStyle name="㼿㼿㼿㼿㼿" xfId="80"/>
    <cellStyle name="㼿㼿㼿㼿㼿?" xfId="81"/>
    <cellStyle name="㼿㼿㼿㼿㼿‿㼿㼿㼿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0" zoomScaleNormal="70" zoomScaleSheetLayoutView="70" zoomScalePageLayoutView="0" workbookViewId="0" topLeftCell="A1">
      <selection activeCell="D17" sqref="D17"/>
    </sheetView>
  </sheetViews>
  <sheetFormatPr defaultColWidth="10.66015625" defaultRowHeight="12.75"/>
  <cols>
    <col min="1" max="4" width="10.66015625" style="6" customWidth="1"/>
    <col min="5" max="5" width="14.66015625" style="6" customWidth="1"/>
    <col min="6" max="6" width="5.33203125" style="6" customWidth="1"/>
    <col min="7" max="8" width="10.66015625" style="6" customWidth="1"/>
    <col min="9" max="9" width="12.5" style="6" customWidth="1"/>
    <col min="10" max="10" width="10.66015625" style="6" customWidth="1"/>
    <col min="11" max="11" width="9.5" style="6" customWidth="1"/>
    <col min="12" max="13" width="10.66015625" style="6" customWidth="1"/>
    <col min="14" max="14" width="12.5" style="6" customWidth="1"/>
    <col min="15" max="16384" width="10.66015625" style="6" customWidth="1"/>
  </cols>
  <sheetData>
    <row r="1" ht="12.75">
      <c r="K1" s="11"/>
    </row>
    <row r="2" ht="12.75">
      <c r="K2" s="11"/>
    </row>
    <row r="11" ht="3.75" customHeight="1"/>
    <row r="12" ht="12.75" hidden="1"/>
    <row r="13" ht="12.75" hidden="1"/>
    <row r="14" spans="1:9" s="7" customFormat="1" ht="40.5" customHeight="1">
      <c r="A14" s="5"/>
      <c r="C14" s="12" t="s">
        <v>47</v>
      </c>
      <c r="F14" s="13"/>
      <c r="G14" s="13"/>
      <c r="H14" s="13"/>
      <c r="I14" s="13"/>
    </row>
    <row r="15" spans="1:11" s="7" customFormat="1" ht="31.5" customHeight="1">
      <c r="A15" s="5"/>
      <c r="C15" s="131" t="s">
        <v>49</v>
      </c>
      <c r="D15" s="132"/>
      <c r="E15" s="132"/>
      <c r="F15" s="132"/>
      <c r="G15" s="132"/>
      <c r="H15" s="132"/>
      <c r="I15" s="132"/>
      <c r="J15" s="132"/>
      <c r="K15" s="132"/>
    </row>
    <row r="16" spans="1:9" s="7" customFormat="1" ht="35.25" customHeight="1">
      <c r="A16" s="5"/>
      <c r="D16" s="42" t="s">
        <v>149</v>
      </c>
      <c r="E16" s="5"/>
      <c r="F16" s="5"/>
      <c r="H16" s="5"/>
      <c r="I16" s="5"/>
    </row>
    <row r="17" ht="37.5" customHeight="1"/>
    <row r="23" ht="43.5" customHeight="1"/>
  </sheetData>
  <sheetProtection selectLockedCells="1"/>
  <mergeCells count="1">
    <mergeCell ref="C15:K1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view="pageBreakPreview" zoomScale="85" zoomScaleNormal="70" zoomScaleSheetLayoutView="85" zoomScalePageLayoutView="0" workbookViewId="0" topLeftCell="A1">
      <selection activeCell="E13" sqref="E13"/>
    </sheetView>
  </sheetViews>
  <sheetFormatPr defaultColWidth="10.66015625" defaultRowHeight="12.75"/>
  <cols>
    <col min="1" max="1" width="120.5" style="9" customWidth="1"/>
    <col min="2" max="2" width="8.83203125" style="49" customWidth="1"/>
    <col min="3" max="3" width="5.16015625" style="8" customWidth="1"/>
    <col min="4" max="16384" width="10.66015625" style="9" customWidth="1"/>
  </cols>
  <sheetData>
    <row r="1" ht="18">
      <c r="A1" s="10" t="s">
        <v>14</v>
      </c>
    </row>
    <row r="3" spans="1:14" ht="33.75" customHeight="1">
      <c r="A3" s="14" t="s">
        <v>133</v>
      </c>
      <c r="B3" s="49" t="s">
        <v>20</v>
      </c>
      <c r="C3" s="8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55.5" customHeight="1">
      <c r="A4" s="14" t="s">
        <v>134</v>
      </c>
      <c r="B4" s="49" t="s">
        <v>20</v>
      </c>
      <c r="C4" s="8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55.5" customHeight="1">
      <c r="A5" s="14" t="s">
        <v>135</v>
      </c>
      <c r="B5" s="49" t="s">
        <v>20</v>
      </c>
      <c r="C5" s="8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5.5" customHeight="1">
      <c r="A6" s="8" t="s">
        <v>136</v>
      </c>
      <c r="B6" s="49" t="s">
        <v>20</v>
      </c>
      <c r="C6" s="8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0.25" customHeight="1">
      <c r="A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55.5" customHeight="1">
      <c r="A8" s="14" t="s">
        <v>138</v>
      </c>
      <c r="B8" s="49" t="s">
        <v>20</v>
      </c>
      <c r="C8" s="8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3" ht="51" customHeight="1">
      <c r="A9" s="14" t="s">
        <v>137</v>
      </c>
      <c r="B9" s="49" t="s">
        <v>20</v>
      </c>
      <c r="C9" s="8">
        <v>6</v>
      </c>
    </row>
    <row r="10" ht="72.75" customHeight="1">
      <c r="A10" s="14"/>
    </row>
  </sheetData>
  <sheetProtection selectLockedCells="1"/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view="pageBreakPreview" zoomScale="70" zoomScaleNormal="55" zoomScaleSheetLayoutView="70" zoomScalePageLayoutView="0" workbookViewId="0" topLeftCell="A1">
      <selection activeCell="N13" sqref="N13"/>
    </sheetView>
  </sheetViews>
  <sheetFormatPr defaultColWidth="9.33203125" defaultRowHeight="12.75"/>
  <cols>
    <col min="1" max="1" width="17.16015625" style="2" customWidth="1"/>
    <col min="2" max="2" width="22.83203125" style="2" customWidth="1"/>
    <col min="3" max="3" width="27" style="2" customWidth="1"/>
    <col min="4" max="4" width="14.83203125" style="2" customWidth="1"/>
    <col min="5" max="5" width="10.33203125" style="2" customWidth="1"/>
    <col min="6" max="6" width="18.5" style="2" customWidth="1"/>
    <col min="7" max="7" width="16.33203125" style="2" customWidth="1"/>
    <col min="8" max="8" width="11.16015625" style="2" customWidth="1"/>
    <col min="9" max="9" width="16.5" style="68" customWidth="1"/>
    <col min="10" max="10" width="12.83203125" style="2" customWidth="1"/>
    <col min="11" max="11" width="13.33203125" style="2" customWidth="1"/>
    <col min="12" max="12" width="14.83203125" style="2" customWidth="1"/>
    <col min="13" max="13" width="10.33203125" style="2" customWidth="1"/>
    <col min="14" max="14" width="20.83203125" style="2" customWidth="1"/>
    <col min="15" max="15" width="16.33203125" style="2" customWidth="1"/>
    <col min="16" max="16" width="12.5" style="2" customWidth="1"/>
    <col min="17" max="16384" width="9.33203125" style="2" customWidth="1"/>
  </cols>
  <sheetData>
    <row r="1" s="71" customFormat="1" ht="22.5" customHeight="1">
      <c r="I1" s="72"/>
    </row>
    <row r="2" spans="2:16" s="71" customFormat="1" ht="15">
      <c r="B2" s="151" t="s">
        <v>78</v>
      </c>
      <c r="C2" s="151"/>
      <c r="D2" s="151"/>
      <c r="E2" s="151"/>
      <c r="F2" s="151"/>
      <c r="G2" s="151"/>
      <c r="H2" s="151"/>
      <c r="I2" s="73"/>
      <c r="J2" s="73"/>
      <c r="K2" s="75"/>
      <c r="L2" s="75"/>
      <c r="M2" s="75"/>
      <c r="N2" s="76" t="s">
        <v>79</v>
      </c>
      <c r="O2" s="75"/>
      <c r="P2" s="74"/>
    </row>
    <row r="3" spans="2:16" s="68" customFormat="1" ht="15">
      <c r="B3" s="151" t="s">
        <v>129</v>
      </c>
      <c r="C3" s="151"/>
      <c r="D3" s="151"/>
      <c r="E3" s="151"/>
      <c r="F3" s="151"/>
      <c r="G3" s="151"/>
      <c r="H3" s="151"/>
      <c r="I3" s="73"/>
      <c r="J3" s="73"/>
      <c r="K3" s="75"/>
      <c r="L3" s="75"/>
      <c r="M3" s="75"/>
      <c r="N3" s="75"/>
      <c r="O3" s="75"/>
      <c r="P3" s="75"/>
    </row>
    <row r="4" spans="3:16" ht="15">
      <c r="C4" s="75"/>
      <c r="D4" s="77" t="str">
        <f>ОГЛ!D16</f>
        <v>по состоянию на 1 марта 2022 года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6" ht="1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ht="35.25" customHeight="1">
      <c r="A6" s="154" t="s">
        <v>80</v>
      </c>
      <c r="B6" s="153" t="s">
        <v>81</v>
      </c>
      <c r="C6" s="153" t="s">
        <v>82</v>
      </c>
      <c r="D6" s="153" t="s">
        <v>21</v>
      </c>
      <c r="E6" s="153" t="s">
        <v>83</v>
      </c>
      <c r="F6" s="153" t="s">
        <v>84</v>
      </c>
      <c r="G6" s="153" t="s">
        <v>85</v>
      </c>
      <c r="H6" s="153" t="s">
        <v>22</v>
      </c>
      <c r="I6" s="153" t="s">
        <v>86</v>
      </c>
      <c r="J6" s="153" t="s">
        <v>87</v>
      </c>
      <c r="K6" s="153" t="s">
        <v>88</v>
      </c>
      <c r="L6" s="153" t="s">
        <v>89</v>
      </c>
      <c r="M6" s="153"/>
      <c r="N6" s="153"/>
      <c r="O6" s="153"/>
      <c r="P6" s="152" t="s">
        <v>90</v>
      </c>
    </row>
    <row r="7" spans="1:16" ht="15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 t="s">
        <v>91</v>
      </c>
      <c r="M7" s="153"/>
      <c r="N7" s="153" t="s">
        <v>92</v>
      </c>
      <c r="O7" s="153"/>
      <c r="P7" s="152"/>
    </row>
    <row r="8" spans="1:16" ht="72" customHeight="1">
      <c r="A8" s="15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80" t="s">
        <v>93</v>
      </c>
      <c r="M8" s="80" t="s">
        <v>94</v>
      </c>
      <c r="N8" s="80" t="s">
        <v>93</v>
      </c>
      <c r="O8" s="80" t="s">
        <v>95</v>
      </c>
      <c r="P8" s="152"/>
    </row>
    <row r="9" spans="1:16" ht="1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129">
        <v>14</v>
      </c>
      <c r="O9" s="80">
        <v>15</v>
      </c>
      <c r="P9" s="90">
        <v>16</v>
      </c>
    </row>
    <row r="10" spans="1:16" s="69" customFormat="1" ht="15">
      <c r="A10" s="142" t="s">
        <v>152</v>
      </c>
      <c r="B10" s="145" t="s">
        <v>144</v>
      </c>
      <c r="C10" s="145" t="s">
        <v>145</v>
      </c>
      <c r="D10" s="145" t="s">
        <v>146</v>
      </c>
      <c r="E10" s="148" t="s">
        <v>2</v>
      </c>
      <c r="F10" s="133">
        <v>19571000</v>
      </c>
      <c r="G10" s="133">
        <v>15000000</v>
      </c>
      <c r="H10" s="133">
        <v>9.64</v>
      </c>
      <c r="I10" s="136" t="s">
        <v>48</v>
      </c>
      <c r="J10" s="136">
        <v>44894</v>
      </c>
      <c r="K10" s="136" t="s">
        <v>147</v>
      </c>
      <c r="L10" s="123"/>
      <c r="M10" s="125"/>
      <c r="N10" s="124" t="s">
        <v>148</v>
      </c>
      <c r="O10" s="127">
        <v>11884.94</v>
      </c>
      <c r="P10" s="139"/>
    </row>
    <row r="11" spans="1:16" s="69" customFormat="1" ht="15">
      <c r="A11" s="143"/>
      <c r="B11" s="146"/>
      <c r="C11" s="146"/>
      <c r="D11" s="146"/>
      <c r="E11" s="149"/>
      <c r="F11" s="134"/>
      <c r="G11" s="134"/>
      <c r="H11" s="134"/>
      <c r="I11" s="137"/>
      <c r="J11" s="137"/>
      <c r="K11" s="137"/>
      <c r="L11" s="121"/>
      <c r="M11" s="126"/>
      <c r="N11" s="120" t="s">
        <v>150</v>
      </c>
      <c r="O11" s="128">
        <v>114887.68</v>
      </c>
      <c r="P11" s="140"/>
    </row>
    <row r="12" spans="1:16" s="69" customFormat="1" ht="15">
      <c r="A12" s="143"/>
      <c r="B12" s="146"/>
      <c r="C12" s="146"/>
      <c r="D12" s="146"/>
      <c r="E12" s="149"/>
      <c r="F12" s="134"/>
      <c r="G12" s="134"/>
      <c r="H12" s="134"/>
      <c r="I12" s="137"/>
      <c r="J12" s="137"/>
      <c r="K12" s="137"/>
      <c r="L12" s="111"/>
      <c r="M12" s="126"/>
      <c r="N12" s="120" t="s">
        <v>151</v>
      </c>
      <c r="O12" s="128">
        <v>122810.96</v>
      </c>
      <c r="P12" s="140"/>
    </row>
    <row r="13" spans="1:16" s="69" customFormat="1" ht="15">
      <c r="A13" s="143"/>
      <c r="B13" s="146"/>
      <c r="C13" s="146"/>
      <c r="D13" s="146"/>
      <c r="E13" s="149"/>
      <c r="F13" s="134"/>
      <c r="G13" s="134"/>
      <c r="H13" s="134"/>
      <c r="I13" s="137"/>
      <c r="J13" s="137"/>
      <c r="K13" s="137"/>
      <c r="L13" s="111"/>
      <c r="M13" s="126"/>
      <c r="N13" s="120"/>
      <c r="O13" s="128"/>
      <c r="P13" s="140"/>
    </row>
    <row r="14" spans="1:16" s="69" customFormat="1" ht="15">
      <c r="A14" s="143"/>
      <c r="B14" s="146"/>
      <c r="C14" s="146"/>
      <c r="D14" s="146"/>
      <c r="E14" s="149"/>
      <c r="F14" s="134"/>
      <c r="G14" s="134"/>
      <c r="H14" s="134"/>
      <c r="I14" s="137"/>
      <c r="J14" s="137"/>
      <c r="K14" s="137"/>
      <c r="L14" s="111"/>
      <c r="M14" s="126"/>
      <c r="N14" s="118"/>
      <c r="O14" s="128"/>
      <c r="P14" s="140"/>
    </row>
    <row r="15" spans="1:16" s="69" customFormat="1" ht="15">
      <c r="A15" s="143"/>
      <c r="B15" s="146"/>
      <c r="C15" s="146"/>
      <c r="D15" s="146"/>
      <c r="E15" s="149"/>
      <c r="F15" s="134"/>
      <c r="G15" s="134"/>
      <c r="H15" s="134"/>
      <c r="I15" s="137"/>
      <c r="J15" s="137"/>
      <c r="K15" s="137"/>
      <c r="L15" s="111"/>
      <c r="M15" s="126"/>
      <c r="N15" s="118"/>
      <c r="O15" s="128"/>
      <c r="P15" s="140"/>
    </row>
    <row r="16" spans="1:16" s="69" customFormat="1" ht="15">
      <c r="A16" s="143"/>
      <c r="B16" s="146"/>
      <c r="C16" s="146"/>
      <c r="D16" s="146"/>
      <c r="E16" s="149"/>
      <c r="F16" s="134"/>
      <c r="G16" s="134"/>
      <c r="H16" s="134"/>
      <c r="I16" s="137"/>
      <c r="J16" s="137"/>
      <c r="K16" s="137"/>
      <c r="L16" s="111"/>
      <c r="M16" s="126"/>
      <c r="N16" s="120"/>
      <c r="O16" s="128"/>
      <c r="P16" s="140"/>
    </row>
    <row r="17" spans="1:16" s="69" customFormat="1" ht="15">
      <c r="A17" s="143"/>
      <c r="B17" s="146"/>
      <c r="C17" s="146"/>
      <c r="D17" s="146"/>
      <c r="E17" s="149"/>
      <c r="F17" s="134"/>
      <c r="G17" s="134"/>
      <c r="H17" s="134"/>
      <c r="I17" s="137"/>
      <c r="J17" s="137"/>
      <c r="K17" s="137"/>
      <c r="L17" s="111"/>
      <c r="M17" s="126"/>
      <c r="N17" s="118"/>
      <c r="O17" s="128"/>
      <c r="P17" s="140"/>
    </row>
    <row r="18" spans="1:16" s="69" customFormat="1" ht="15">
      <c r="A18" s="143"/>
      <c r="B18" s="146"/>
      <c r="C18" s="146"/>
      <c r="D18" s="146"/>
      <c r="E18" s="149"/>
      <c r="F18" s="134"/>
      <c r="G18" s="134"/>
      <c r="H18" s="134"/>
      <c r="I18" s="137"/>
      <c r="J18" s="137"/>
      <c r="K18" s="137"/>
      <c r="L18" s="111"/>
      <c r="M18" s="126"/>
      <c r="N18" s="120"/>
      <c r="O18" s="128"/>
      <c r="P18" s="140"/>
    </row>
    <row r="19" spans="1:16" s="69" customFormat="1" ht="14.25" customHeight="1">
      <c r="A19" s="143"/>
      <c r="B19" s="146"/>
      <c r="C19" s="146"/>
      <c r="D19" s="146"/>
      <c r="E19" s="149"/>
      <c r="F19" s="134"/>
      <c r="G19" s="134"/>
      <c r="H19" s="134"/>
      <c r="I19" s="137"/>
      <c r="J19" s="137"/>
      <c r="K19" s="137"/>
      <c r="L19" s="111"/>
      <c r="M19" s="126"/>
      <c r="N19" s="118"/>
      <c r="O19" s="128"/>
      <c r="P19" s="140"/>
    </row>
    <row r="20" spans="1:16" s="69" customFormat="1" ht="15">
      <c r="A20" s="143"/>
      <c r="B20" s="146"/>
      <c r="C20" s="146"/>
      <c r="D20" s="146"/>
      <c r="E20" s="149"/>
      <c r="F20" s="134"/>
      <c r="G20" s="134"/>
      <c r="H20" s="134"/>
      <c r="I20" s="137"/>
      <c r="J20" s="137"/>
      <c r="K20" s="137"/>
      <c r="L20" s="121"/>
      <c r="M20" s="126"/>
      <c r="N20" s="120"/>
      <c r="O20" s="128"/>
      <c r="P20" s="140"/>
    </row>
    <row r="21" spans="1:16" s="69" customFormat="1" ht="15">
      <c r="A21" s="143"/>
      <c r="B21" s="146"/>
      <c r="C21" s="146"/>
      <c r="D21" s="146"/>
      <c r="E21" s="149"/>
      <c r="F21" s="134"/>
      <c r="G21" s="134"/>
      <c r="H21" s="134"/>
      <c r="I21" s="137"/>
      <c r="J21" s="137"/>
      <c r="K21" s="137"/>
      <c r="L21" s="111"/>
      <c r="M21" s="126"/>
      <c r="N21" s="118"/>
      <c r="O21" s="128"/>
      <c r="P21" s="140"/>
    </row>
    <row r="22" spans="1:16" s="69" customFormat="1" ht="4.5" customHeight="1">
      <c r="A22" s="143"/>
      <c r="B22" s="146"/>
      <c r="C22" s="146"/>
      <c r="D22" s="146"/>
      <c r="E22" s="149"/>
      <c r="F22" s="134"/>
      <c r="G22" s="134"/>
      <c r="H22" s="134"/>
      <c r="I22" s="137"/>
      <c r="J22" s="137"/>
      <c r="K22" s="137"/>
      <c r="L22" s="111"/>
      <c r="M22" s="126"/>
      <c r="N22" s="130"/>
      <c r="O22" s="128"/>
      <c r="P22" s="140"/>
    </row>
    <row r="23" spans="1:16" s="69" customFormat="1" ht="15" hidden="1">
      <c r="A23" s="144"/>
      <c r="B23" s="147"/>
      <c r="C23" s="147"/>
      <c r="D23" s="147"/>
      <c r="E23" s="150"/>
      <c r="F23" s="135"/>
      <c r="G23" s="135"/>
      <c r="H23" s="135"/>
      <c r="I23" s="138"/>
      <c r="J23" s="138"/>
      <c r="K23" s="138"/>
      <c r="L23" s="112"/>
      <c r="M23" s="114"/>
      <c r="N23" s="119"/>
      <c r="O23" s="113"/>
      <c r="P23" s="141"/>
    </row>
    <row r="24" spans="1:16" s="70" customFormat="1" ht="15">
      <c r="A24" s="93" t="s">
        <v>96</v>
      </c>
      <c r="B24" s="85"/>
      <c r="C24" s="85"/>
      <c r="D24" s="85"/>
      <c r="E24" s="86"/>
      <c r="F24" s="87">
        <f>SUM(F10:F10)</f>
        <v>19571000</v>
      </c>
      <c r="G24" s="87">
        <f>G10</f>
        <v>15000000</v>
      </c>
      <c r="H24" s="87"/>
      <c r="I24" s="87"/>
      <c r="J24" s="88"/>
      <c r="K24" s="88"/>
      <c r="L24" s="85"/>
      <c r="M24" s="87">
        <f>SUM(M10:M23)</f>
        <v>0</v>
      </c>
      <c r="N24" s="85"/>
      <c r="O24" s="87">
        <f>SUM(O10:O23)</f>
        <v>249583.58000000002</v>
      </c>
      <c r="P24" s="94"/>
    </row>
    <row r="26" ht="15">
      <c r="P26" s="2" t="s">
        <v>128</v>
      </c>
    </row>
  </sheetData>
  <sheetProtection/>
  <mergeCells count="29">
    <mergeCell ref="K6:K8"/>
    <mergeCell ref="A6:A8"/>
    <mergeCell ref="B6:B8"/>
    <mergeCell ref="C6:C8"/>
    <mergeCell ref="D6:D8"/>
    <mergeCell ref="E6:E8"/>
    <mergeCell ref="F6:F8"/>
    <mergeCell ref="B2:H2"/>
    <mergeCell ref="B3:H3"/>
    <mergeCell ref="P6:P8"/>
    <mergeCell ref="L7:M7"/>
    <mergeCell ref="N7:O7"/>
    <mergeCell ref="G6:G8"/>
    <mergeCell ref="H6:H8"/>
    <mergeCell ref="I6:I8"/>
    <mergeCell ref="L6:O6"/>
    <mergeCell ref="J6:J8"/>
    <mergeCell ref="A10:A23"/>
    <mergeCell ref="B10:B23"/>
    <mergeCell ref="C10:C23"/>
    <mergeCell ref="D10:D23"/>
    <mergeCell ref="E10:E23"/>
    <mergeCell ref="F10:F23"/>
    <mergeCell ref="G10:G23"/>
    <mergeCell ref="H10:H23"/>
    <mergeCell ref="I10:I23"/>
    <mergeCell ref="J10:J23"/>
    <mergeCell ref="K10:K23"/>
    <mergeCell ref="P10:P23"/>
  </mergeCells>
  <printOptions/>
  <pageMargins left="0.5905511811023623" right="0.1968503937007874" top="0.7874015748031497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1"/>
  <sheetViews>
    <sheetView showGridLines="0" view="pageBreakPreview" zoomScale="70" zoomScaleNormal="55" zoomScaleSheetLayoutView="70" zoomScalePageLayoutView="0" workbookViewId="0" topLeftCell="A1">
      <selection activeCell="D26" sqref="D26:D27"/>
    </sheetView>
  </sheetViews>
  <sheetFormatPr defaultColWidth="9.33203125" defaultRowHeight="12.75"/>
  <cols>
    <col min="1" max="1" width="20.16015625" style="0" customWidth="1"/>
    <col min="2" max="2" width="15.5" style="0" customWidth="1"/>
    <col min="3" max="3" width="21" style="0" customWidth="1"/>
    <col min="4" max="4" width="20.16015625" style="0" customWidth="1"/>
    <col min="5" max="5" width="21.16015625" style="0" customWidth="1"/>
    <col min="6" max="6" width="20.5" style="0" customWidth="1"/>
    <col min="7" max="7" width="17.5" style="0" customWidth="1"/>
    <col min="8" max="8" width="20.5" style="0" customWidth="1"/>
    <col min="9" max="9" width="15.83203125" style="0" customWidth="1"/>
    <col min="10" max="10" width="21.5" style="0" customWidth="1"/>
    <col min="11" max="12" width="13" style="0" customWidth="1"/>
    <col min="13" max="13" width="13.5" style="0" customWidth="1"/>
    <col min="14" max="14" width="14" style="0" customWidth="1"/>
    <col min="15" max="15" width="13.33203125" style="0" customWidth="1"/>
    <col min="16" max="16" width="16" style="0" customWidth="1"/>
    <col min="17" max="17" width="15.5" style="0" customWidth="1"/>
    <col min="18" max="18" width="15.83203125" style="0" customWidth="1"/>
    <col min="19" max="19" width="17.66015625" style="0" customWidth="1"/>
    <col min="20" max="20" width="15.33203125" style="0" customWidth="1"/>
    <col min="21" max="21" width="17" style="0" customWidth="1"/>
    <col min="22" max="22" width="19.66015625" style="0" customWidth="1"/>
    <col min="23" max="23" width="16.33203125" style="0" customWidth="1"/>
    <col min="24" max="24" width="15.83203125" style="0" customWidth="1"/>
  </cols>
  <sheetData>
    <row r="2" s="3" customFormat="1" ht="16.5">
      <c r="E2" s="108" t="s">
        <v>1</v>
      </c>
    </row>
    <row r="3" spans="3:10" s="4" customFormat="1" ht="16.5">
      <c r="C3" s="15" t="s">
        <v>50</v>
      </c>
      <c r="D3" s="15"/>
      <c r="E3" s="15"/>
      <c r="F3" s="15"/>
      <c r="G3" s="15"/>
      <c r="H3" s="15"/>
      <c r="I3" s="15"/>
      <c r="J3" s="15"/>
    </row>
    <row r="4" spans="3:10" s="4" customFormat="1" ht="16.5">
      <c r="C4" s="15"/>
      <c r="D4" s="15" t="str">
        <f>ОГЛ!D16</f>
        <v>по состоянию на 1 марта 2022 года</v>
      </c>
      <c r="E4" s="15"/>
      <c r="F4" s="15"/>
      <c r="G4" s="15"/>
      <c r="H4" s="15"/>
      <c r="I4" s="15"/>
      <c r="J4" s="15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s="1" customFormat="1" ht="102" customHeight="1">
      <c r="A7" s="48" t="s">
        <v>56</v>
      </c>
      <c r="B7" s="24" t="s">
        <v>57</v>
      </c>
      <c r="C7" s="24" t="s">
        <v>58</v>
      </c>
      <c r="D7" s="24" t="s">
        <v>59</v>
      </c>
      <c r="E7" s="24" t="s">
        <v>39</v>
      </c>
      <c r="F7" s="24" t="s">
        <v>60</v>
      </c>
      <c r="G7" s="24" t="s">
        <v>23</v>
      </c>
      <c r="H7" s="24" t="s">
        <v>77</v>
      </c>
      <c r="I7" s="25" t="s">
        <v>24</v>
      </c>
      <c r="J7" s="59"/>
      <c r="K7"/>
      <c r="L7"/>
      <c r="M7"/>
      <c r="N7"/>
    </row>
    <row r="8" spans="1:14" s="1" customFormat="1" ht="13.5">
      <c r="A8" s="60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61">
        <v>9</v>
      </c>
      <c r="J8" s="59"/>
      <c r="K8"/>
      <c r="L8"/>
      <c r="M8"/>
      <c r="N8"/>
    </row>
    <row r="9" spans="1:14" s="1" customFormat="1" ht="13.5">
      <c r="A9" s="62"/>
      <c r="B9" s="63"/>
      <c r="C9" s="63"/>
      <c r="D9" s="63"/>
      <c r="E9" s="63"/>
      <c r="F9" s="63"/>
      <c r="G9" s="63"/>
      <c r="H9" s="63"/>
      <c r="I9" s="64"/>
      <c r="J9" s="59"/>
      <c r="K9"/>
      <c r="L9"/>
      <c r="M9"/>
      <c r="N9"/>
    </row>
    <row r="10" spans="1:14" s="1" customFormat="1" ht="15.75" customHeight="1">
      <c r="A10" s="65" t="s">
        <v>0</v>
      </c>
      <c r="B10" s="66" t="s">
        <v>48</v>
      </c>
      <c r="C10" s="66" t="s">
        <v>48</v>
      </c>
      <c r="D10" s="66" t="s">
        <v>48</v>
      </c>
      <c r="E10" s="66" t="s">
        <v>48</v>
      </c>
      <c r="F10" s="66" t="s">
        <v>48</v>
      </c>
      <c r="G10" s="66" t="s">
        <v>48</v>
      </c>
      <c r="H10" s="66" t="s">
        <v>48</v>
      </c>
      <c r="I10" s="66" t="s">
        <v>48</v>
      </c>
      <c r="J10" s="59"/>
      <c r="K10"/>
      <c r="L10"/>
      <c r="M10"/>
      <c r="N10"/>
    </row>
    <row r="11" spans="1:14" s="1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/>
      <c r="L11"/>
      <c r="M11"/>
      <c r="N11"/>
    </row>
    <row r="12" spans="1:10" ht="13.5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5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51" customHeight="1">
      <c r="A14" s="160" t="s">
        <v>42</v>
      </c>
      <c r="B14" s="161"/>
      <c r="C14" s="161"/>
      <c r="D14" s="158" t="s">
        <v>64</v>
      </c>
      <c r="E14" s="156" t="s">
        <v>28</v>
      </c>
      <c r="F14" s="156" t="s">
        <v>61</v>
      </c>
      <c r="G14" s="156" t="s">
        <v>40</v>
      </c>
      <c r="H14" s="156" t="s">
        <v>62</v>
      </c>
      <c r="I14" s="155"/>
      <c r="J14" s="22"/>
    </row>
    <row r="15" spans="1:10" ht="22.5" customHeight="1">
      <c r="A15" s="48" t="s">
        <v>25</v>
      </c>
      <c r="B15" s="24" t="s">
        <v>26</v>
      </c>
      <c r="C15" s="24" t="s">
        <v>27</v>
      </c>
      <c r="D15" s="159"/>
      <c r="E15" s="156"/>
      <c r="F15" s="156"/>
      <c r="G15" s="156"/>
      <c r="H15" s="156"/>
      <c r="I15" s="155"/>
      <c r="J15" s="22"/>
    </row>
    <row r="16" spans="1:10" ht="13.5">
      <c r="A16" s="60">
        <v>10</v>
      </c>
      <c r="B16" s="27">
        <v>11</v>
      </c>
      <c r="C16" s="27">
        <v>12</v>
      </c>
      <c r="D16" s="27" t="s">
        <v>65</v>
      </c>
      <c r="E16" s="27">
        <v>14</v>
      </c>
      <c r="F16" s="24">
        <v>15</v>
      </c>
      <c r="G16" s="24">
        <v>16</v>
      </c>
      <c r="H16" s="156">
        <v>17</v>
      </c>
      <c r="I16" s="155"/>
      <c r="J16" s="22"/>
    </row>
    <row r="17" spans="1:10" ht="13.5">
      <c r="A17" s="62"/>
      <c r="B17" s="63"/>
      <c r="C17" s="63"/>
      <c r="D17" s="63"/>
      <c r="E17" s="63"/>
      <c r="F17" s="26"/>
      <c r="G17" s="26"/>
      <c r="H17" s="156"/>
      <c r="I17" s="155"/>
      <c r="J17" s="22"/>
    </row>
    <row r="18" spans="1:10" ht="13.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3.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3.5">
      <c r="A20" s="157" t="s">
        <v>29</v>
      </c>
      <c r="B20" s="156"/>
      <c r="C20" s="156"/>
      <c r="D20" s="156" t="s">
        <v>33</v>
      </c>
      <c r="E20" s="156"/>
      <c r="F20" s="156" t="s">
        <v>35</v>
      </c>
      <c r="G20" s="156" t="s">
        <v>36</v>
      </c>
      <c r="H20" s="156"/>
      <c r="I20" s="156" t="s">
        <v>38</v>
      </c>
      <c r="J20" s="155" t="s">
        <v>41</v>
      </c>
    </row>
    <row r="21" spans="1:10" ht="27">
      <c r="A21" s="48" t="s">
        <v>30</v>
      </c>
      <c r="B21" s="24" t="s">
        <v>31</v>
      </c>
      <c r="C21" s="24" t="s">
        <v>32</v>
      </c>
      <c r="D21" s="24" t="s">
        <v>30</v>
      </c>
      <c r="E21" s="24" t="s">
        <v>34</v>
      </c>
      <c r="F21" s="156"/>
      <c r="G21" s="24" t="s">
        <v>63</v>
      </c>
      <c r="H21" s="27" t="s">
        <v>37</v>
      </c>
      <c r="I21" s="156"/>
      <c r="J21" s="155"/>
    </row>
    <row r="22" spans="1:10" ht="13.5">
      <c r="A22" s="60">
        <v>18</v>
      </c>
      <c r="B22" s="27">
        <v>19</v>
      </c>
      <c r="C22" s="27">
        <v>20</v>
      </c>
      <c r="D22" s="27">
        <v>21</v>
      </c>
      <c r="E22" s="27">
        <v>22</v>
      </c>
      <c r="F22" s="27">
        <v>23</v>
      </c>
      <c r="G22" s="27">
        <v>24</v>
      </c>
      <c r="H22" s="27">
        <v>25</v>
      </c>
      <c r="I22" s="27">
        <v>26</v>
      </c>
      <c r="J22" s="61">
        <v>27</v>
      </c>
    </row>
    <row r="23" spans="1:10" ht="13.5">
      <c r="A23" s="62"/>
      <c r="B23" s="63"/>
      <c r="C23" s="63"/>
      <c r="D23" s="63"/>
      <c r="E23" s="63"/>
      <c r="F23" s="63"/>
      <c r="G23" s="63"/>
      <c r="H23" s="63"/>
      <c r="I23" s="63"/>
      <c r="J23" s="67"/>
    </row>
    <row r="24" spans="1:10" ht="13.5">
      <c r="A24" s="23"/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3.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3.5">
      <c r="A26" s="157" t="s">
        <v>66</v>
      </c>
      <c r="B26" s="156" t="s">
        <v>67</v>
      </c>
      <c r="C26" s="156" t="s">
        <v>68</v>
      </c>
      <c r="D26" s="156" t="s">
        <v>69</v>
      </c>
      <c r="E26" s="156" t="s">
        <v>70</v>
      </c>
      <c r="F26" s="156" t="s">
        <v>76</v>
      </c>
      <c r="G26" s="156"/>
      <c r="H26" s="156" t="s">
        <v>71</v>
      </c>
      <c r="I26" s="156" t="s">
        <v>72</v>
      </c>
      <c r="J26" s="155" t="s">
        <v>73</v>
      </c>
    </row>
    <row r="27" spans="1:10" ht="80.25" customHeight="1">
      <c r="A27" s="157"/>
      <c r="B27" s="156"/>
      <c r="C27" s="156"/>
      <c r="D27" s="156"/>
      <c r="E27" s="156"/>
      <c r="F27" s="24" t="s">
        <v>74</v>
      </c>
      <c r="G27" s="24" t="s">
        <v>75</v>
      </c>
      <c r="H27" s="156"/>
      <c r="I27" s="156"/>
      <c r="J27" s="155"/>
    </row>
    <row r="28" spans="1:10" ht="13.5">
      <c r="A28" s="60">
        <v>28</v>
      </c>
      <c r="B28" s="27">
        <v>29</v>
      </c>
      <c r="C28" s="27">
        <v>30</v>
      </c>
      <c r="D28" s="27">
        <v>31</v>
      </c>
      <c r="E28" s="27">
        <v>32</v>
      </c>
      <c r="F28" s="27">
        <v>33</v>
      </c>
      <c r="G28" s="27">
        <v>34</v>
      </c>
      <c r="H28" s="27">
        <v>35</v>
      </c>
      <c r="I28" s="27">
        <v>36</v>
      </c>
      <c r="J28" s="25">
        <v>37</v>
      </c>
    </row>
    <row r="29" spans="1:10" ht="13.5">
      <c r="A29" s="62"/>
      <c r="B29" s="63"/>
      <c r="C29" s="63"/>
      <c r="D29" s="63"/>
      <c r="E29" s="63"/>
      <c r="F29" s="63"/>
      <c r="G29" s="63"/>
      <c r="H29" s="63"/>
      <c r="I29" s="63"/>
      <c r="J29" s="67"/>
    </row>
    <row r="30" spans="1:10" ht="13.5">
      <c r="A30" s="22"/>
      <c r="B30" s="22"/>
      <c r="C30" s="22"/>
      <c r="D30" s="22"/>
      <c r="E30" s="22"/>
      <c r="F30" s="22"/>
      <c r="G30" s="22"/>
      <c r="H30" s="22"/>
      <c r="I30" s="22"/>
      <c r="J30" s="28" t="s">
        <v>11</v>
      </c>
    </row>
    <row r="31" spans="1:9" ht="13.5">
      <c r="A31" s="22"/>
      <c r="B31" s="22"/>
      <c r="C31" s="22"/>
      <c r="D31" s="22"/>
      <c r="E31" s="22"/>
      <c r="F31" s="22"/>
      <c r="G31" s="22"/>
      <c r="H31" s="22"/>
      <c r="I31" s="22"/>
    </row>
  </sheetData>
  <sheetProtection/>
  <mergeCells count="23">
    <mergeCell ref="J20:J21"/>
    <mergeCell ref="D14:D15"/>
    <mergeCell ref="E14:E15"/>
    <mergeCell ref="F14:F15"/>
    <mergeCell ref="G14:G15"/>
    <mergeCell ref="A14:C14"/>
    <mergeCell ref="I26:I27"/>
    <mergeCell ref="F26:G26"/>
    <mergeCell ref="A20:C20"/>
    <mergeCell ref="D20:E20"/>
    <mergeCell ref="F20:F21"/>
    <mergeCell ref="G20:H20"/>
    <mergeCell ref="I20:I21"/>
    <mergeCell ref="J26:J27"/>
    <mergeCell ref="H14:I15"/>
    <mergeCell ref="H16:I16"/>
    <mergeCell ref="H17:I17"/>
    <mergeCell ref="A26:A27"/>
    <mergeCell ref="B26:B27"/>
    <mergeCell ref="C26:C27"/>
    <mergeCell ref="D26:D27"/>
    <mergeCell ref="E26:E27"/>
    <mergeCell ref="H26:H27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2"/>
  <sheetViews>
    <sheetView showGridLines="0" view="pageBreakPreview" zoomScale="80" zoomScaleNormal="55" zoomScaleSheetLayoutView="80" zoomScalePageLayoutView="0" workbookViewId="0" topLeftCell="A1">
      <selection activeCell="F37" sqref="F37"/>
    </sheetView>
  </sheetViews>
  <sheetFormatPr defaultColWidth="9.33203125" defaultRowHeight="12.75"/>
  <cols>
    <col min="1" max="1" width="17.16015625" style="17" customWidth="1"/>
    <col min="2" max="2" width="16.66015625" style="17" customWidth="1"/>
    <col min="3" max="3" width="13.5" style="17" customWidth="1"/>
    <col min="4" max="4" width="11.33203125" style="17" customWidth="1"/>
    <col min="5" max="5" width="12.66015625" style="20" customWidth="1"/>
    <col min="6" max="6" width="15.5" style="20" customWidth="1"/>
    <col min="7" max="7" width="16.83203125" style="20" customWidth="1"/>
    <col min="8" max="8" width="13.5" style="17" customWidth="1"/>
    <col min="9" max="9" width="13.33203125" style="17" bestFit="1" customWidth="1"/>
    <col min="10" max="10" width="13.16015625" style="17" customWidth="1"/>
    <col min="11" max="16384" width="9.33203125" style="17" customWidth="1"/>
  </cols>
  <sheetData>
    <row r="2" spans="2:14" s="18" customFormat="1" ht="37.5" customHeight="1">
      <c r="B2" s="162" t="s">
        <v>132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7" ht="21" customHeight="1">
      <c r="A3" s="19"/>
      <c r="B3" s="19"/>
      <c r="E3" s="19"/>
      <c r="F3" s="117" t="str">
        <f>ОГЛ!D16</f>
        <v>по состоянию на 1 марта 2022 года</v>
      </c>
      <c r="G3" s="19"/>
    </row>
    <row r="5" spans="1:16" s="2" customFormat="1" ht="15">
      <c r="A5" s="77"/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8" t="s">
        <v>3</v>
      </c>
    </row>
    <row r="6" spans="1:16" s="2" customFormat="1" ht="35.25" customHeight="1">
      <c r="A6" s="154" t="s">
        <v>80</v>
      </c>
      <c r="B6" s="153" t="s">
        <v>81</v>
      </c>
      <c r="C6" s="153" t="s">
        <v>82</v>
      </c>
      <c r="D6" s="153" t="s">
        <v>21</v>
      </c>
      <c r="E6" s="153" t="s">
        <v>83</v>
      </c>
      <c r="F6" s="153" t="s">
        <v>84</v>
      </c>
      <c r="G6" s="153" t="s">
        <v>85</v>
      </c>
      <c r="H6" s="153" t="s">
        <v>22</v>
      </c>
      <c r="I6" s="153" t="s">
        <v>86</v>
      </c>
      <c r="J6" s="153" t="s">
        <v>87</v>
      </c>
      <c r="K6" s="153" t="s">
        <v>88</v>
      </c>
      <c r="L6" s="153" t="s">
        <v>89</v>
      </c>
      <c r="M6" s="153"/>
      <c r="N6" s="153"/>
      <c r="O6" s="153"/>
      <c r="P6" s="152" t="s">
        <v>90</v>
      </c>
    </row>
    <row r="7" spans="1:16" s="2" customFormat="1" ht="15" customHeight="1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 t="s">
        <v>91</v>
      </c>
      <c r="M7" s="153"/>
      <c r="N7" s="153" t="s">
        <v>92</v>
      </c>
      <c r="O7" s="153"/>
      <c r="P7" s="152"/>
    </row>
    <row r="8" spans="1:16" s="2" customFormat="1" ht="132.75" customHeight="1">
      <c r="A8" s="154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80" t="s">
        <v>93</v>
      </c>
      <c r="M8" s="80" t="s">
        <v>94</v>
      </c>
      <c r="N8" s="80" t="s">
        <v>93</v>
      </c>
      <c r="O8" s="80" t="s">
        <v>95</v>
      </c>
      <c r="P8" s="152"/>
    </row>
    <row r="9" spans="1:16" s="2" customFormat="1" ht="15">
      <c r="A9" s="89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80">
        <v>13</v>
      </c>
      <c r="N9" s="80">
        <v>14</v>
      </c>
      <c r="O9" s="80">
        <v>15</v>
      </c>
      <c r="P9" s="90">
        <v>16</v>
      </c>
    </row>
    <row r="10" spans="1:16" s="69" customFormat="1" ht="15">
      <c r="A10" s="91"/>
      <c r="B10" s="81"/>
      <c r="C10" s="81"/>
      <c r="D10" s="81"/>
      <c r="E10" s="82"/>
      <c r="F10" s="83"/>
      <c r="G10" s="83"/>
      <c r="H10" s="83"/>
      <c r="I10" s="83"/>
      <c r="J10" s="84"/>
      <c r="K10" s="84"/>
      <c r="L10" s="81"/>
      <c r="M10" s="83"/>
      <c r="N10" s="81"/>
      <c r="O10" s="83"/>
      <c r="P10" s="92"/>
    </row>
    <row r="11" spans="1:16" s="70" customFormat="1" ht="15">
      <c r="A11" s="93" t="s">
        <v>96</v>
      </c>
      <c r="B11" s="85" t="s">
        <v>48</v>
      </c>
      <c r="C11" s="85" t="s">
        <v>48</v>
      </c>
      <c r="D11" s="85" t="s">
        <v>48</v>
      </c>
      <c r="E11" s="85" t="s">
        <v>48</v>
      </c>
      <c r="F11" s="85" t="s">
        <v>48</v>
      </c>
      <c r="G11" s="85" t="s">
        <v>48</v>
      </c>
      <c r="H11" s="85" t="s">
        <v>48</v>
      </c>
      <c r="I11" s="85" t="s">
        <v>48</v>
      </c>
      <c r="J11" s="85" t="s">
        <v>48</v>
      </c>
      <c r="K11" s="85" t="s">
        <v>48</v>
      </c>
      <c r="L11" s="85" t="s">
        <v>48</v>
      </c>
      <c r="M11" s="85" t="s">
        <v>48</v>
      </c>
      <c r="N11" s="85" t="s">
        <v>48</v>
      </c>
      <c r="O11" s="85" t="s">
        <v>48</v>
      </c>
      <c r="P11" s="85" t="s">
        <v>48</v>
      </c>
    </row>
    <row r="14" ht="13.5">
      <c r="P14" s="21" t="s">
        <v>12</v>
      </c>
    </row>
    <row r="15" ht="15" customHeight="1"/>
    <row r="22" ht="13.5">
      <c r="G22" s="17"/>
    </row>
  </sheetData>
  <sheetProtection/>
  <mergeCells count="16">
    <mergeCell ref="P6:P8"/>
    <mergeCell ref="L7:M7"/>
    <mergeCell ref="N7:O7"/>
    <mergeCell ref="A6:A8"/>
    <mergeCell ref="B6:B8"/>
    <mergeCell ref="C6:C8"/>
    <mergeCell ref="D6:D8"/>
    <mergeCell ref="E6:E8"/>
    <mergeCell ref="F6:F8"/>
    <mergeCell ref="G6:G8"/>
    <mergeCell ref="B2:N2"/>
    <mergeCell ref="H6:H8"/>
    <mergeCell ref="I6:I8"/>
    <mergeCell ref="J6:J8"/>
    <mergeCell ref="K6:K8"/>
    <mergeCell ref="L6:O6"/>
  </mergeCells>
  <printOptions/>
  <pageMargins left="0.7874015748031497" right="0.1968503937007874" top="0.7874015748031497" bottom="0.1968503937007874" header="0.5118110236220472" footer="0.1181102362204724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3"/>
  <sheetViews>
    <sheetView showGridLines="0" view="pageBreakPreview" zoomScale="90" zoomScaleNormal="85" zoomScaleSheetLayoutView="90" zoomScalePageLayoutView="0" workbookViewId="0" topLeftCell="A1">
      <selection activeCell="C19" sqref="C19"/>
    </sheetView>
  </sheetViews>
  <sheetFormatPr defaultColWidth="9.33203125" defaultRowHeight="12.75"/>
  <cols>
    <col min="1" max="1" width="11.66015625" style="2" customWidth="1"/>
    <col min="2" max="2" width="16.83203125" style="2" customWidth="1"/>
    <col min="3" max="3" width="14.16015625" style="2" customWidth="1"/>
    <col min="4" max="4" width="24.83203125" style="2" customWidth="1"/>
    <col min="5" max="5" width="21.66015625" style="2" customWidth="1"/>
    <col min="6" max="6" width="20.16015625" style="2" customWidth="1"/>
    <col min="7" max="7" width="12.66015625" style="68" customWidth="1"/>
    <col min="8" max="8" width="10.5" style="68" customWidth="1"/>
    <col min="9" max="9" width="9.33203125" style="2" customWidth="1"/>
    <col min="10" max="11" width="12.16015625" style="2" customWidth="1"/>
    <col min="12" max="12" width="20.83203125" style="2" customWidth="1"/>
    <col min="13" max="16384" width="9.33203125" style="2" customWidth="1"/>
  </cols>
  <sheetData>
    <row r="2" ht="16.5">
      <c r="B2" s="109"/>
    </row>
    <row r="3" ht="16.5">
      <c r="B3" s="110" t="s">
        <v>131</v>
      </c>
    </row>
    <row r="4" ht="15">
      <c r="E4" s="2" t="str">
        <f>'КОМ.КРЕД'!D4</f>
        <v>по состоянию на 1 марта 2022 года</v>
      </c>
    </row>
    <row r="6" ht="15">
      <c r="L6" s="69" t="s">
        <v>3</v>
      </c>
    </row>
    <row r="7" spans="1:12" ht="93">
      <c r="A7" s="89" t="s">
        <v>98</v>
      </c>
      <c r="B7" s="80" t="s">
        <v>99</v>
      </c>
      <c r="C7" s="80" t="s">
        <v>43</v>
      </c>
      <c r="D7" s="80" t="s">
        <v>100</v>
      </c>
      <c r="E7" s="80" t="s">
        <v>101</v>
      </c>
      <c r="F7" s="80" t="s">
        <v>107</v>
      </c>
      <c r="G7" s="80" t="s">
        <v>102</v>
      </c>
      <c r="H7" s="80" t="s">
        <v>103</v>
      </c>
      <c r="I7" s="80" t="s">
        <v>104</v>
      </c>
      <c r="J7" s="80" t="s">
        <v>97</v>
      </c>
      <c r="K7" s="80" t="s">
        <v>105</v>
      </c>
      <c r="L7" s="90" t="s">
        <v>106</v>
      </c>
    </row>
    <row r="8" spans="1:12" ht="15">
      <c r="A8" s="8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90">
        <v>12</v>
      </c>
    </row>
    <row r="9" spans="1:12" ht="15">
      <c r="A9" s="91"/>
      <c r="B9" s="81"/>
      <c r="C9" s="81"/>
      <c r="D9" s="81"/>
      <c r="E9" s="81"/>
      <c r="F9" s="81"/>
      <c r="G9" s="81"/>
      <c r="H9" s="84"/>
      <c r="I9" s="82"/>
      <c r="J9" s="83"/>
      <c r="K9" s="83"/>
      <c r="L9" s="95"/>
    </row>
    <row r="10" spans="1:12" s="69" customFormat="1" ht="15">
      <c r="A10" s="93" t="s">
        <v>96</v>
      </c>
      <c r="B10" s="81" t="s">
        <v>48</v>
      </c>
      <c r="C10" s="81" t="s">
        <v>48</v>
      </c>
      <c r="D10" s="81" t="s">
        <v>48</v>
      </c>
      <c r="E10" s="81" t="s">
        <v>48</v>
      </c>
      <c r="F10" s="81" t="s">
        <v>48</v>
      </c>
      <c r="G10" s="81" t="s">
        <v>48</v>
      </c>
      <c r="H10" s="84" t="s">
        <v>48</v>
      </c>
      <c r="I10" s="82" t="s">
        <v>48</v>
      </c>
      <c r="J10" s="82" t="s">
        <v>48</v>
      </c>
      <c r="K10" s="82" t="s">
        <v>48</v>
      </c>
      <c r="L10" s="82" t="s">
        <v>48</v>
      </c>
    </row>
    <row r="13" spans="8:12" ht="15">
      <c r="H13" s="2"/>
      <c r="L13" s="79" t="s">
        <v>44</v>
      </c>
    </row>
    <row r="20" s="2" customFormat="1" ht="15"/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showGridLines="0" view="pageBreakPreview" zoomScale="90" zoomScaleNormal="70" zoomScaleSheetLayoutView="90" zoomScalePageLayoutView="85" workbookViewId="0" topLeftCell="A1">
      <selection activeCell="D16" sqref="D16"/>
    </sheetView>
  </sheetViews>
  <sheetFormatPr defaultColWidth="10.66015625" defaultRowHeight="12.75"/>
  <cols>
    <col min="1" max="1" width="31.83203125" style="30" customWidth="1"/>
    <col min="2" max="2" width="19.5" style="30" customWidth="1"/>
    <col min="3" max="3" width="23.83203125" style="30" customWidth="1"/>
    <col min="4" max="4" width="20.83203125" style="30" customWidth="1"/>
    <col min="5" max="5" width="10" style="30" customWidth="1"/>
    <col min="6" max="6" width="19.33203125" style="30" customWidth="1"/>
    <col min="7" max="7" width="19.16015625" style="30" customWidth="1"/>
    <col min="8" max="8" width="11.83203125" style="32" customWidth="1"/>
    <col min="9" max="9" width="14.16015625" style="30" customWidth="1"/>
    <col min="10" max="10" width="12" style="30" customWidth="1"/>
    <col min="11" max="11" width="14.33203125" style="30" customWidth="1"/>
    <col min="12" max="12" width="14.5" style="30" customWidth="1"/>
    <col min="13" max="13" width="15.83203125" style="30" customWidth="1"/>
    <col min="14" max="14" width="15.33203125" style="30" customWidth="1"/>
    <col min="15" max="16384" width="10.66015625" style="30" customWidth="1"/>
  </cols>
  <sheetData>
    <row r="1" spans="1:7" ht="13.5">
      <c r="A1" s="29"/>
      <c r="G1" s="31"/>
    </row>
    <row r="3" spans="1:8" ht="13.5">
      <c r="A3" s="163" t="s">
        <v>45</v>
      </c>
      <c r="B3" s="163"/>
      <c r="C3" s="163"/>
      <c r="D3" s="163"/>
      <c r="E3" s="163"/>
      <c r="F3" s="163"/>
      <c r="G3" s="163"/>
      <c r="H3" s="163"/>
    </row>
    <row r="4" spans="1:8" s="34" customFormat="1" ht="16.5" customHeight="1">
      <c r="A4" s="163" t="s">
        <v>51</v>
      </c>
      <c r="B4" s="163"/>
      <c r="C4" s="163"/>
      <c r="D4" s="163"/>
      <c r="E4" s="163"/>
      <c r="F4" s="163"/>
      <c r="G4" s="163"/>
      <c r="H4" s="163"/>
    </row>
    <row r="5" spans="1:8" s="34" customFormat="1" ht="15" customHeight="1">
      <c r="A5" s="163" t="str">
        <f>ОГЛ!D16</f>
        <v>по состоянию на 1 марта 2022 года</v>
      </c>
      <c r="B5" s="163"/>
      <c r="C5" s="163"/>
      <c r="D5" s="163"/>
      <c r="E5" s="163"/>
      <c r="F5" s="163"/>
      <c r="G5" s="163"/>
      <c r="H5" s="163"/>
    </row>
    <row r="6" spans="1:8" s="34" customFormat="1" ht="24" customHeight="1">
      <c r="A6" s="33"/>
      <c r="B6" s="33"/>
      <c r="C6" s="33"/>
      <c r="D6" s="33"/>
      <c r="E6" s="33"/>
      <c r="F6" s="33"/>
      <c r="G6" s="33"/>
      <c r="H6" s="33"/>
    </row>
    <row r="7" spans="1:8" ht="13.5">
      <c r="A7" s="35"/>
      <c r="G7" s="36"/>
      <c r="H7" s="36" t="s">
        <v>3</v>
      </c>
    </row>
    <row r="8" spans="1:8" ht="78" customHeight="1">
      <c r="A8" s="164" t="s">
        <v>4</v>
      </c>
      <c r="B8" s="165" t="s">
        <v>53</v>
      </c>
      <c r="C8" s="37" t="s">
        <v>5</v>
      </c>
      <c r="D8" s="37" t="s">
        <v>6</v>
      </c>
      <c r="E8" s="37" t="s">
        <v>19</v>
      </c>
      <c r="F8" s="167" t="s">
        <v>7</v>
      </c>
      <c r="G8" s="165" t="s">
        <v>139</v>
      </c>
      <c r="H8" s="166"/>
    </row>
    <row r="9" spans="1:8" ht="31.5" customHeight="1">
      <c r="A9" s="164"/>
      <c r="B9" s="165"/>
      <c r="C9" s="169" t="s">
        <v>8</v>
      </c>
      <c r="D9" s="170"/>
      <c r="E9" s="171"/>
      <c r="F9" s="168"/>
      <c r="G9" s="37" t="s">
        <v>9</v>
      </c>
      <c r="H9" s="38" t="s">
        <v>10</v>
      </c>
    </row>
    <row r="10" spans="1:8" s="46" customFormat="1" ht="13.5">
      <c r="A10" s="43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4">
        <v>8</v>
      </c>
    </row>
    <row r="11" spans="1:8" ht="37.5" customHeight="1">
      <c r="A11" s="40" t="s">
        <v>17</v>
      </c>
      <c r="B11" s="47">
        <v>0</v>
      </c>
      <c r="C11" s="47">
        <v>0</v>
      </c>
      <c r="D11" s="47">
        <v>0</v>
      </c>
      <c r="E11" s="51">
        <v>0</v>
      </c>
      <c r="F11" s="52">
        <v>0</v>
      </c>
      <c r="G11" s="50">
        <v>0</v>
      </c>
      <c r="H11" s="56">
        <v>0</v>
      </c>
    </row>
    <row r="12" spans="1:8" s="34" customFormat="1" ht="37.5" customHeight="1">
      <c r="A12" s="39" t="s">
        <v>15</v>
      </c>
      <c r="B12" s="47">
        <v>15000000</v>
      </c>
      <c r="C12" s="47">
        <v>0</v>
      </c>
      <c r="D12" s="47">
        <f>'КОМ.КРЕД'!M24</f>
        <v>0</v>
      </c>
      <c r="E12" s="51">
        <v>0</v>
      </c>
      <c r="F12" s="52">
        <f>B12+C12-D12</f>
        <v>15000000</v>
      </c>
      <c r="G12" s="51">
        <f>'КОМ.КРЕД'!O24</f>
        <v>249583.58000000002</v>
      </c>
      <c r="H12" s="57">
        <v>0</v>
      </c>
    </row>
    <row r="13" spans="1:8" ht="37.5" customHeight="1">
      <c r="A13" s="40" t="s">
        <v>18</v>
      </c>
      <c r="B13" s="51">
        <v>0</v>
      </c>
      <c r="C13" s="47">
        <v>0</v>
      </c>
      <c r="D13" s="50">
        <v>0</v>
      </c>
      <c r="E13" s="51">
        <v>0</v>
      </c>
      <c r="F13" s="52">
        <v>0</v>
      </c>
      <c r="G13" s="51">
        <v>0</v>
      </c>
      <c r="H13" s="56">
        <v>0</v>
      </c>
    </row>
    <row r="14" spans="1:9" s="29" customFormat="1" ht="28.5" customHeight="1">
      <c r="A14" s="16" t="s">
        <v>16</v>
      </c>
      <c r="B14" s="53">
        <f aca="true" t="shared" si="0" ref="B14:H14">SUM(B11:B13)</f>
        <v>15000000</v>
      </c>
      <c r="C14" s="53">
        <f t="shared" si="0"/>
        <v>0</v>
      </c>
      <c r="D14" s="53">
        <f t="shared" si="0"/>
        <v>0</v>
      </c>
      <c r="E14" s="53">
        <f t="shared" si="0"/>
        <v>0</v>
      </c>
      <c r="F14" s="54">
        <f>SUM(F11:F13)</f>
        <v>15000000</v>
      </c>
      <c r="G14" s="54">
        <f t="shared" si="0"/>
        <v>249583.58000000002</v>
      </c>
      <c r="H14" s="55">
        <f t="shared" si="0"/>
        <v>0</v>
      </c>
      <c r="I14" s="58"/>
    </row>
    <row r="17" spans="1:3" ht="13.5">
      <c r="A17" s="30" t="s">
        <v>140</v>
      </c>
      <c r="C17" s="30" t="s">
        <v>141</v>
      </c>
    </row>
    <row r="19" spans="1:8" ht="13.5">
      <c r="A19" s="30" t="s">
        <v>54</v>
      </c>
      <c r="C19" s="30" t="s">
        <v>55</v>
      </c>
      <c r="H19" s="41" t="s">
        <v>46</v>
      </c>
    </row>
  </sheetData>
  <sheetProtection/>
  <mergeCells count="8">
    <mergeCell ref="A3:H3"/>
    <mergeCell ref="A4:H4"/>
    <mergeCell ref="A8:A9"/>
    <mergeCell ref="B8:B9"/>
    <mergeCell ref="G8:H8"/>
    <mergeCell ref="F8:F9"/>
    <mergeCell ref="C9:E9"/>
    <mergeCell ref="A5:H5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view="pageBreakPreview" zoomScale="55" zoomScaleNormal="55" zoomScaleSheetLayoutView="5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Q8" sqref="Q8"/>
    </sheetView>
  </sheetViews>
  <sheetFormatPr defaultColWidth="9.16015625" defaultRowHeight="12.75"/>
  <cols>
    <col min="1" max="1" width="6.16015625" style="98" bestFit="1" customWidth="1"/>
    <col min="2" max="2" width="25.5" style="98" customWidth="1"/>
    <col min="3" max="3" width="20.16015625" style="98" customWidth="1"/>
    <col min="4" max="4" width="15.5" style="98" bestFit="1" customWidth="1"/>
    <col min="5" max="6" width="8" style="98" customWidth="1"/>
    <col min="7" max="8" width="7.33203125" style="98" customWidth="1"/>
    <col min="9" max="9" width="7" style="98" customWidth="1"/>
    <col min="10" max="10" width="8.66015625" style="98" customWidth="1"/>
    <col min="11" max="11" width="8.16015625" style="98" customWidth="1"/>
    <col min="12" max="13" width="6.66015625" style="98" customWidth="1"/>
    <col min="14" max="14" width="7.16015625" style="98" customWidth="1"/>
    <col min="15" max="15" width="20.33203125" style="98" customWidth="1"/>
    <col min="16" max="16" width="11.83203125" style="98" customWidth="1"/>
    <col min="17" max="17" width="19" style="98" customWidth="1"/>
    <col min="18" max="18" width="15.33203125" style="98" customWidth="1"/>
    <col min="19" max="19" width="14.83203125" style="98" customWidth="1"/>
    <col min="20" max="22" width="7.33203125" style="98" bestFit="1" customWidth="1"/>
    <col min="23" max="16384" width="9.16015625" style="98" customWidth="1"/>
  </cols>
  <sheetData>
    <row r="1" spans="1:4" ht="26.25" customHeight="1">
      <c r="A1" s="96"/>
      <c r="B1" s="122" t="s">
        <v>130</v>
      </c>
      <c r="C1" s="97"/>
      <c r="D1" s="97"/>
    </row>
    <row r="2" spans="1:4" ht="15.75" customHeight="1">
      <c r="A2" s="96"/>
      <c r="B2" s="97"/>
      <c r="C2" s="99" t="str">
        <f>ОГЛ!D16</f>
        <v>по состоянию на 1 марта 2022 года</v>
      </c>
      <c r="D2" s="97"/>
    </row>
    <row r="3" spans="1:18" ht="28.5" customHeight="1">
      <c r="A3" s="99"/>
      <c r="B3" s="100"/>
      <c r="R3" s="98" t="s">
        <v>3</v>
      </c>
    </row>
    <row r="4" spans="1:22" ht="62.25" customHeight="1">
      <c r="A4" s="174" t="s">
        <v>98</v>
      </c>
      <c r="B4" s="172" t="s">
        <v>108</v>
      </c>
      <c r="C4" s="172" t="s">
        <v>109</v>
      </c>
      <c r="D4" s="172" t="s">
        <v>110</v>
      </c>
      <c r="E4" s="172" t="s">
        <v>142</v>
      </c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 t="s">
        <v>127</v>
      </c>
      <c r="S4" s="173" t="s">
        <v>143</v>
      </c>
      <c r="T4" s="174" t="s">
        <v>111</v>
      </c>
      <c r="U4" s="172" t="s">
        <v>111</v>
      </c>
      <c r="V4" s="173" t="s">
        <v>111</v>
      </c>
    </row>
    <row r="5" spans="1:22" ht="15">
      <c r="A5" s="174"/>
      <c r="B5" s="172"/>
      <c r="C5" s="172"/>
      <c r="D5" s="172"/>
      <c r="E5" s="102" t="s">
        <v>112</v>
      </c>
      <c r="F5" s="102" t="s">
        <v>113</v>
      </c>
      <c r="G5" s="102" t="s">
        <v>114</v>
      </c>
      <c r="H5" s="102" t="s">
        <v>115</v>
      </c>
      <c r="I5" s="102" t="s">
        <v>13</v>
      </c>
      <c r="J5" s="102" t="s">
        <v>116</v>
      </c>
      <c r="K5" s="102" t="s">
        <v>117</v>
      </c>
      <c r="L5" s="102" t="s">
        <v>118</v>
      </c>
      <c r="M5" s="102" t="s">
        <v>119</v>
      </c>
      <c r="N5" s="102" t="s">
        <v>120</v>
      </c>
      <c r="O5" s="102" t="s">
        <v>121</v>
      </c>
      <c r="P5" s="102" t="s">
        <v>122</v>
      </c>
      <c r="Q5" s="102" t="s">
        <v>96</v>
      </c>
      <c r="R5" s="172"/>
      <c r="S5" s="173"/>
      <c r="T5" s="174"/>
      <c r="U5" s="172"/>
      <c r="V5" s="173"/>
    </row>
    <row r="6" spans="1:22" ht="15">
      <c r="A6" s="105">
        <v>1</v>
      </c>
      <c r="B6" s="102">
        <v>2</v>
      </c>
      <c r="C6" s="102">
        <v>3</v>
      </c>
      <c r="D6" s="102">
        <v>4</v>
      </c>
      <c r="E6" s="102">
        <v>5</v>
      </c>
      <c r="F6" s="102">
        <v>6</v>
      </c>
      <c r="G6" s="102">
        <v>7</v>
      </c>
      <c r="H6" s="102">
        <v>8</v>
      </c>
      <c r="I6" s="102">
        <v>9</v>
      </c>
      <c r="J6" s="102">
        <v>10</v>
      </c>
      <c r="K6" s="102">
        <v>11</v>
      </c>
      <c r="L6" s="102">
        <v>12</v>
      </c>
      <c r="M6" s="102">
        <v>13</v>
      </c>
      <c r="N6" s="102">
        <v>14</v>
      </c>
      <c r="O6" s="102">
        <v>15</v>
      </c>
      <c r="P6" s="102">
        <v>16</v>
      </c>
      <c r="Q6" s="102">
        <v>17</v>
      </c>
      <c r="R6" s="102">
        <v>18</v>
      </c>
      <c r="S6" s="106">
        <v>19</v>
      </c>
      <c r="T6" s="105">
        <v>20</v>
      </c>
      <c r="U6" s="102">
        <v>21</v>
      </c>
      <c r="V6" s="106">
        <v>22</v>
      </c>
    </row>
    <row r="7" spans="1:22" ht="46.5">
      <c r="A7" s="105">
        <v>1</v>
      </c>
      <c r="B7" s="103" t="s">
        <v>123</v>
      </c>
      <c r="C7" s="104">
        <v>15000000</v>
      </c>
      <c r="D7" s="104" t="s">
        <v>48</v>
      </c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>
        <v>15000000</v>
      </c>
      <c r="Q7" s="104">
        <f>SUM(E7:P7)</f>
        <v>15000000</v>
      </c>
      <c r="R7" s="104"/>
      <c r="S7" s="107"/>
      <c r="T7" s="115"/>
      <c r="U7" s="104"/>
      <c r="V7" s="107"/>
    </row>
    <row r="8" spans="1:22" ht="30.75">
      <c r="A8" s="105">
        <v>2</v>
      </c>
      <c r="B8" s="103" t="s">
        <v>124</v>
      </c>
      <c r="C8" s="104" t="s">
        <v>48</v>
      </c>
      <c r="D8" s="104" t="s">
        <v>48</v>
      </c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7"/>
      <c r="T8" s="115"/>
      <c r="U8" s="104"/>
      <c r="V8" s="107"/>
    </row>
    <row r="9" spans="1:22" ht="30.75">
      <c r="A9" s="105">
        <v>3</v>
      </c>
      <c r="B9" s="103" t="s">
        <v>125</v>
      </c>
      <c r="C9" s="104" t="s">
        <v>48</v>
      </c>
      <c r="D9" s="104" t="s">
        <v>48</v>
      </c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7"/>
      <c r="T9" s="115"/>
      <c r="U9" s="104"/>
      <c r="V9" s="107"/>
    </row>
    <row r="10" spans="1:22" ht="30.75">
      <c r="A10" s="105">
        <v>4</v>
      </c>
      <c r="B10" s="103" t="s">
        <v>126</v>
      </c>
      <c r="C10" s="104" t="s">
        <v>48</v>
      </c>
      <c r="D10" s="104" t="s">
        <v>48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7"/>
      <c r="T10" s="115"/>
      <c r="U10" s="104"/>
      <c r="V10" s="107"/>
    </row>
    <row r="11" spans="1:22" ht="15">
      <c r="A11" s="105"/>
      <c r="B11" s="103" t="s">
        <v>96</v>
      </c>
      <c r="C11" s="104">
        <f>C7</f>
        <v>15000000</v>
      </c>
      <c r="D11" s="104" t="s">
        <v>48</v>
      </c>
      <c r="E11" s="104">
        <f>SUM(E7:E10)</f>
        <v>0</v>
      </c>
      <c r="F11" s="104">
        <f aca="true" t="shared" si="0" ref="F11:V11">SUM(F7:F10)</f>
        <v>0</v>
      </c>
      <c r="G11" s="104">
        <f t="shared" si="0"/>
        <v>0</v>
      </c>
      <c r="H11" s="104">
        <f t="shared" si="0"/>
        <v>0</v>
      </c>
      <c r="I11" s="104">
        <f t="shared" si="0"/>
        <v>0</v>
      </c>
      <c r="J11" s="104">
        <f t="shared" si="0"/>
        <v>0</v>
      </c>
      <c r="K11" s="104">
        <f t="shared" si="0"/>
        <v>0</v>
      </c>
      <c r="L11" s="104">
        <f t="shared" si="0"/>
        <v>0</v>
      </c>
      <c r="M11" s="104">
        <f t="shared" si="0"/>
        <v>0</v>
      </c>
      <c r="N11" s="104">
        <f t="shared" si="0"/>
        <v>0</v>
      </c>
      <c r="O11" s="104">
        <f>SUM(O7:O10)</f>
        <v>15000000</v>
      </c>
      <c r="P11" s="104">
        <f t="shared" si="0"/>
        <v>0</v>
      </c>
      <c r="Q11" s="104">
        <f t="shared" si="0"/>
        <v>15000000</v>
      </c>
      <c r="R11" s="104">
        <f t="shared" si="0"/>
        <v>0</v>
      </c>
      <c r="S11" s="107">
        <f t="shared" si="0"/>
        <v>0</v>
      </c>
      <c r="T11" s="115">
        <f t="shared" si="0"/>
        <v>0</v>
      </c>
      <c r="U11" s="104">
        <f t="shared" si="0"/>
        <v>0</v>
      </c>
      <c r="V11" s="104">
        <f t="shared" si="0"/>
        <v>0</v>
      </c>
    </row>
    <row r="12" spans="1:19" ht="15">
      <c r="A12" s="101"/>
      <c r="B12" s="101"/>
      <c r="C12" s="101"/>
      <c r="D12" s="101"/>
      <c r="S12" s="116"/>
    </row>
    <row r="13" ht="15">
      <c r="S13" s="116" t="s">
        <v>52</v>
      </c>
    </row>
  </sheetData>
  <sheetProtection/>
  <mergeCells count="10">
    <mergeCell ref="U4:U5"/>
    <mergeCell ref="V4:V5"/>
    <mergeCell ref="C4:C5"/>
    <mergeCell ref="D4:D5"/>
    <mergeCell ref="B4:B5"/>
    <mergeCell ref="A4:A5"/>
    <mergeCell ref="E4:Q4"/>
    <mergeCell ref="R4:R5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LebedevEF</dc:creator>
  <cp:keywords/>
  <dc:description/>
  <cp:lastModifiedBy>Лебедев Эдуард Федорович</cp:lastModifiedBy>
  <cp:lastPrinted>2022-02-21T12:47:43Z</cp:lastPrinted>
  <dcterms:created xsi:type="dcterms:W3CDTF">2007-02-15T12:07:44Z</dcterms:created>
  <dcterms:modified xsi:type="dcterms:W3CDTF">2022-04-11T08:39:48Z</dcterms:modified>
  <cp:category/>
  <cp:version/>
  <cp:contentType/>
  <cp:contentStatus/>
</cp:coreProperties>
</file>