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4955" windowHeight="11640" activeTab="0"/>
  </bookViews>
  <sheets>
    <sheet name="2013" sheetId="1" r:id="rId1"/>
  </sheets>
  <definedNames>
    <definedName name="_xlnm.Print_Titles" localSheetId="0">'2013'!$A:$B</definedName>
  </definedNames>
  <calcPr fullCalcOnLoad="1"/>
</workbook>
</file>

<file path=xl/sharedStrings.xml><?xml version="1.0" encoding="utf-8"?>
<sst xmlns="http://schemas.openxmlformats.org/spreadsheetml/2006/main" count="202" uniqueCount="102">
  <si>
    <t>№</t>
  </si>
  <si>
    <t>Всего по модернизации в 2013 году (тыс. руб.)</t>
  </si>
  <si>
    <t xml:space="preserve">Федеральные </t>
  </si>
  <si>
    <t>Областные</t>
  </si>
  <si>
    <t>Приобретение оборудования</t>
  </si>
  <si>
    <t xml:space="preserve">Приобретение транспортных средств для перевозки обучающихся </t>
  </si>
  <si>
    <t>Пополнение фондов библиотек общеобразовательных учреждений</t>
  </si>
  <si>
    <t xml:space="preserve">Повышение квалификации, профессиональная переподготовка руководителей общеобразовательных учреждений и учителей </t>
  </si>
  <si>
    <t>Организация дистанционного обучения</t>
  </si>
  <si>
    <t>Обновление программного обеспечения</t>
  </si>
  <si>
    <t>Приобретение электронных образовательных ресурсов</t>
  </si>
  <si>
    <t>ВСЕГО по приобретению оборудования</t>
  </si>
  <si>
    <t>Учебное и учебно-лабораторное</t>
  </si>
  <si>
    <t>Учебно-производственное</t>
  </si>
  <si>
    <t>Компьютерное</t>
  </si>
  <si>
    <t>Оборудование для школьных столовых</t>
  </si>
  <si>
    <t>ед.</t>
  </si>
  <si>
    <t>фед. средства</t>
  </si>
  <si>
    <t>фед средства</t>
  </si>
  <si>
    <t>экзем.</t>
  </si>
  <si>
    <t>федеральные</t>
  </si>
  <si>
    <t>областные</t>
  </si>
  <si>
    <t>чел.</t>
  </si>
  <si>
    <t>обр. учреж.</t>
  </si>
  <si>
    <t>тыс. руб.</t>
  </si>
  <si>
    <t>единиц</t>
  </si>
  <si>
    <t>1.1</t>
  </si>
  <si>
    <t>1.2</t>
  </si>
  <si>
    <t>1.3</t>
  </si>
  <si>
    <t>1.4</t>
  </si>
  <si>
    <t>компьютер в комплекте с программным обеспечением)</t>
  </si>
  <si>
    <t>МФУ (цветной)</t>
  </si>
  <si>
    <t>итого оборудование</t>
  </si>
  <si>
    <t>учебники</t>
  </si>
  <si>
    <t>итого по учреждению</t>
  </si>
  <si>
    <t>Мясорубка настольная</t>
  </si>
  <si>
    <t>Автоматизированное место учителя нач.классов (компьютер,интерактивная доска,  мультимедийный проектор, мфу)</t>
  </si>
  <si>
    <t>Кабинет начальных классов</t>
  </si>
  <si>
    <t>Компьютерный класс ( 9 копьютеров в комплекте с програмным обеспечением)</t>
  </si>
  <si>
    <t>1.13</t>
  </si>
  <si>
    <t>Ноутбук Asus</t>
  </si>
  <si>
    <t>Компьютер в комплекте с програмным обеспечением</t>
  </si>
  <si>
    <t>Интерактивная доска SMART Board 480,77 по SMART Notebook с установкой и с програмным обеспечением</t>
  </si>
  <si>
    <t>Мультимедийный проектор</t>
  </si>
  <si>
    <t>1.5</t>
  </si>
  <si>
    <t>Автоматизированное  место учителя (планшет управление техникой)</t>
  </si>
  <si>
    <t>1.6</t>
  </si>
  <si>
    <t>Микроавтобус Газель 322132 15 мест</t>
  </si>
  <si>
    <t>Кабинет нач.классов</t>
  </si>
  <si>
    <t>Автоматизированное место для учителя (начальных классов)(коппьютер с програмным обнспечением, проектор, интерактивная доска МФУ)</t>
  </si>
  <si>
    <t>1.1.</t>
  </si>
  <si>
    <t>1.2.</t>
  </si>
  <si>
    <t>Интерактивна даска DualBoard 1279</t>
  </si>
  <si>
    <t>1.3.</t>
  </si>
  <si>
    <t>Мультимедийный проектор Epson EB-S92</t>
  </si>
  <si>
    <t>Кабинет биологии</t>
  </si>
  <si>
    <t xml:space="preserve">Оборудование для кабинета технологии </t>
  </si>
  <si>
    <t>швейные машинки</t>
  </si>
  <si>
    <t xml:space="preserve">1.3. </t>
  </si>
  <si>
    <t>кабинет технологии для мальчиков</t>
  </si>
  <si>
    <t>ноутбук с мышью</t>
  </si>
  <si>
    <t>Интерактивная доска</t>
  </si>
  <si>
    <t>МФУ</t>
  </si>
  <si>
    <t>Школьный автобус ПАЗ дизель</t>
  </si>
  <si>
    <t>итого оборудования</t>
  </si>
  <si>
    <t>Холодильник двух камерный</t>
  </si>
  <si>
    <t>Рабочее место учителя (Мультимед.проектор, ноутбук, МФУ, Интеракт.доска)</t>
  </si>
  <si>
    <t>Интерактивная доска (в нач.класс.)</t>
  </si>
  <si>
    <t>компьютер к комплекте</t>
  </si>
  <si>
    <t>холодильник</t>
  </si>
  <si>
    <t>электроплита 4х конфорочная</t>
  </si>
  <si>
    <t>компьютер в комплекте</t>
  </si>
  <si>
    <t>итого оборудования по учр.ю.</t>
  </si>
  <si>
    <t>Всего оборудование</t>
  </si>
  <si>
    <t>Всего учебники</t>
  </si>
  <si>
    <t>Всего по учреждениям</t>
  </si>
  <si>
    <t>Интерактивная доска SMART Board 640</t>
  </si>
  <si>
    <t>Городской округ город Шахунья</t>
  </si>
  <si>
    <t>МБОУ Шахунская средняя общеобразовательная школа №2 606910 Нижегородская обл., город Шахунья, ул. Ленина, д.100</t>
  </si>
  <si>
    <t>МБОУ Шахунская СОШ № 1. 606910 Нижегородская область, город Шахунья, ул. Советская, дом 15</t>
  </si>
  <si>
    <t>МКСКОУ "Сявская школа-интернат VIII вида" 606903 Нижегородская область, город Шахунья, рабочий пос. Сява, ул. Кирова, д. 5</t>
  </si>
  <si>
    <t>МБОУ "Шахунская гимназия им. А.С. Пушкина" 606910 Нижегородская область, город Шахунья, ул. Комсомольская, дом 5</t>
  </si>
  <si>
    <t>МБОУ Туманинская  ООШ 606910 Нижегородская область, город Шахунья, дер. Туманино, ул.Центральная д. 22</t>
  </si>
  <si>
    <t>МБОУ Лужайская ООШ 606910 Нижегородская область, город Шахунья, пос.Лужайки, ул.Школьная д.1а</t>
  </si>
  <si>
    <t>МБОУ Вахтанская средняя общеобразовательная школа 606900 Нижегородская область, город Шахунья, рабочий пос. Вахтан ул.Ленина д. 12</t>
  </si>
  <si>
    <t>МБОУ Сявская СОШ 606903 Нижегородская область, город Шахунья, рабочий пос. Сява ул. Просвящения д.4А</t>
  </si>
  <si>
    <t>МБОУ Шахунская СОШ №14 606910 Нижегородская область, город Шахунья, ул. Комсомольская, дом 27</t>
  </si>
  <si>
    <t>оверлок</t>
  </si>
  <si>
    <t>Автоматизированное место учителя (нач.классы)(компьютер, интерактивная доска.)</t>
  </si>
  <si>
    <t>Автоматизированное место учителя (нач.классы)(компьютер, интерактивная доска, мультимедийный проектор мфу)</t>
  </si>
  <si>
    <t>МБОУ Хмелевицкая СОШ 606921 Нижегородская область, город Шахунья село Хмелевицы, ул. Автомобильная д.1а</t>
  </si>
  <si>
    <t>МБОУ Верховская ООШ 606910 Нижегородская область, город Шахунья, село Верховское, ул. Центральная д.9</t>
  </si>
  <si>
    <t>Автоматизированное  место учителя нач.класс (Мультимед.проектор, ноутбук, МФУ, Интеракт.доска)</t>
  </si>
  <si>
    <t>МБОУ Красногорская ООШ 606910 Нижегородская область, город Шахунья, дер. Красногор, ул. Центральная д. 9А.</t>
  </si>
  <si>
    <t>МБОУ Черновская ООШ 606910 Нижегородская область, город Шахунья село Чёрное, ул. Молодёжная д.17</t>
  </si>
  <si>
    <t>МБОУ Б.Свечанская НОШ 606910 Нижегородская область, город Шахунья, дер. Большая свеча, ул. Школьная д. 8</t>
  </si>
  <si>
    <t>МБОУ Акатовская НОШ 606921 Нижегородсая область, город Шахунья, село Шерстни, ул.Школьная д.12</t>
  </si>
  <si>
    <t>МБОУ Центр образования 606910 Нижегородская область, город Шахунья ул.Ленина дом 124</t>
  </si>
  <si>
    <t>к Комплексу мер по модернизации системы общего образования</t>
  </si>
  <si>
    <t xml:space="preserve">городского округа город Шахунья Нижегородской области </t>
  </si>
  <si>
    <t>в 2013 году и на период до 2020 года</t>
  </si>
  <si>
    <t xml:space="preserve">Приложение 2 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</si>
</sst>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0.000%"/>
    <numFmt numFmtId="168" formatCode="0.000"/>
    <numFmt numFmtId="169" formatCode="#,##0.0000"/>
    <numFmt numFmtId="170" formatCode="#,##0.00&quot; р.&quot;"/>
    <numFmt numFmtId="171" formatCode="[$-FC19]d\ mmmm\ yyyy\ &quot;г.&quot;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/m;@"/>
    <numFmt numFmtId="178" formatCode="#,##0.00&quot;р.&quot;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* #,##0_-;\-* #,##0_-;_-* &quot;-&quot;_-;_-@_-"/>
    <numFmt numFmtId="185" formatCode="_-&quot;€&quot;* #,##0.00_-;\-&quot;€&quot;* #,##0.00_-;_-&quot;€&quot;* &quot;-&quot;??_-;_-@_-"/>
    <numFmt numFmtId="186" formatCode="_-* #,##0.00_-;\-* #,##0.00_-;_-* &quot;-&quot;??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0.0000"/>
    <numFmt numFmtId="196" formatCode="_-* #,##0.0_р_._-;\-* #,##0.0_р_._-;_-* &quot;-&quot;?_р_._-;_-@_-"/>
    <numFmt numFmtId="197" formatCode="_-* #,##0_р_._-;\-* #,##0_р_._-;_-* &quot;-&quot;?_р_._-;_-@_-"/>
    <numFmt numFmtId="198" formatCode="#,##0&quot;р.&quot;"/>
    <numFmt numFmtId="199" formatCode="#,##0.00_р_."/>
    <numFmt numFmtId="200" formatCode="0.00000"/>
    <numFmt numFmtId="201" formatCode="#,##0.00000"/>
    <numFmt numFmtId="202" formatCode="0.0000000"/>
    <numFmt numFmtId="203" formatCode="0.00000000000"/>
    <numFmt numFmtId="204" formatCode="#,##0.0000000"/>
    <numFmt numFmtId="205" formatCode="#,##0.000000"/>
    <numFmt numFmtId="206" formatCode="0.0%"/>
    <numFmt numFmtId="207" formatCode="#,##0.00_ ;\-#,##0.00\ 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6"/>
      <name val="Arial Cyr"/>
      <family val="0"/>
    </font>
    <font>
      <i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2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name val="Times New Roman"/>
      <family val="1"/>
    </font>
    <font>
      <sz val="10.5"/>
      <color indexed="8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4" fillId="0" borderId="0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33" fillId="0" borderId="11" xfId="0" applyFont="1" applyBorder="1" applyAlignment="1">
      <alignment/>
    </xf>
    <xf numFmtId="49" fontId="0" fillId="0" borderId="11" xfId="0" applyNumberFormat="1" applyBorder="1" applyAlignment="1">
      <alignment/>
    </xf>
    <xf numFmtId="0" fontId="2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24" borderId="11" xfId="0" applyFill="1" applyBorder="1" applyAlignment="1">
      <alignment/>
    </xf>
    <xf numFmtId="49" fontId="0" fillId="10" borderId="11" xfId="0" applyNumberFormat="1" applyFill="1" applyBorder="1" applyAlignment="1">
      <alignment/>
    </xf>
    <xf numFmtId="0" fontId="0" fillId="10" borderId="11" xfId="0" applyFill="1" applyBorder="1" applyAlignment="1">
      <alignment/>
    </xf>
    <xf numFmtId="0" fontId="0" fillId="9" borderId="11" xfId="0" applyFill="1" applyBorder="1" applyAlignment="1">
      <alignment/>
    </xf>
    <xf numFmtId="49" fontId="0" fillId="0" borderId="11" xfId="0" applyNumberFormat="1" applyFon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0" fontId="34" fillId="0" borderId="11" xfId="0" applyFont="1" applyBorder="1" applyAlignment="1">
      <alignment horizontal="left" vertical="top" wrapText="1"/>
    </xf>
    <xf numFmtId="0" fontId="39" fillId="0" borderId="11" xfId="0" applyFont="1" applyBorder="1" applyAlignment="1">
      <alignment vertical="center" wrapText="1"/>
    </xf>
    <xf numFmtId="0" fontId="0" fillId="24" borderId="11" xfId="0" applyNumberFormat="1" applyFont="1" applyFill="1" applyBorder="1" applyAlignment="1">
      <alignment/>
    </xf>
    <xf numFmtId="0" fontId="33" fillId="9" borderId="11" xfId="0" applyFont="1" applyFill="1" applyBorder="1" applyAlignment="1">
      <alignment/>
    </xf>
    <xf numFmtId="0" fontId="33" fillId="24" borderId="11" xfId="0" applyFont="1" applyFill="1" applyBorder="1" applyAlignment="1">
      <alignment/>
    </xf>
    <xf numFmtId="49" fontId="33" fillId="10" borderId="11" xfId="0" applyNumberFormat="1" applyFont="1" applyFill="1" applyBorder="1" applyAlignment="1">
      <alignment/>
    </xf>
    <xf numFmtId="0" fontId="0" fillId="0" borderId="11" xfId="0" applyBorder="1" applyAlignment="1">
      <alignment wrapText="1"/>
    </xf>
    <xf numFmtId="0" fontId="35" fillId="0" borderId="11" xfId="0" applyFont="1" applyBorder="1" applyAlignment="1">
      <alignment wrapText="1"/>
    </xf>
    <xf numFmtId="0" fontId="36" fillId="0" borderId="11" xfId="0" applyFont="1" applyBorder="1" applyAlignment="1">
      <alignment wrapText="1"/>
    </xf>
    <xf numFmtId="0" fontId="37" fillId="0" borderId="11" xfId="0" applyFont="1" applyBorder="1" applyAlignment="1">
      <alignment wrapText="1"/>
    </xf>
    <xf numFmtId="49" fontId="20" fillId="0" borderId="11" xfId="0" applyNumberFormat="1" applyFont="1" applyBorder="1" applyAlignment="1">
      <alignment vertical="center" wrapText="1"/>
    </xf>
    <xf numFmtId="49" fontId="33" fillId="0" borderId="11" xfId="0" applyNumberFormat="1" applyFont="1" applyBorder="1" applyAlignment="1">
      <alignment/>
    </xf>
    <xf numFmtId="0" fontId="33" fillId="0" borderId="11" xfId="0" applyFont="1" applyBorder="1" applyAlignment="1">
      <alignment vertical="center" wrapText="1"/>
    </xf>
    <xf numFmtId="0" fontId="33" fillId="0" borderId="11" xfId="0" applyNumberFormat="1" applyFont="1" applyBorder="1" applyAlignment="1">
      <alignment vertical="center" wrapText="1"/>
    </xf>
    <xf numFmtId="49" fontId="0" fillId="25" borderId="11" xfId="0" applyNumberFormat="1" applyFill="1" applyBorder="1" applyAlignment="1">
      <alignment/>
    </xf>
    <xf numFmtId="0" fontId="0" fillId="0" borderId="11" xfId="0" applyNumberFormat="1" applyBorder="1" applyAlignment="1">
      <alignment vertical="center" wrapText="1"/>
    </xf>
    <xf numFmtId="0" fontId="0" fillId="0" borderId="11" xfId="0" applyNumberFormat="1" applyBorder="1" applyAlignment="1">
      <alignment/>
    </xf>
    <xf numFmtId="0" fontId="1" fillId="0" borderId="11" xfId="54" applyBorder="1" applyAlignment="1">
      <alignment vertical="center" wrapText="1"/>
      <protection/>
    </xf>
    <xf numFmtId="0" fontId="1" fillId="0" borderId="11" xfId="54" applyBorder="1">
      <alignment/>
      <protection/>
    </xf>
    <xf numFmtId="49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 wrapText="1"/>
    </xf>
    <xf numFmtId="0" fontId="34" fillId="0" borderId="11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34" fillId="24" borderId="11" xfId="0" applyFont="1" applyFill="1" applyBorder="1" applyAlignment="1">
      <alignment vertical="center" wrapText="1"/>
    </xf>
    <xf numFmtId="49" fontId="33" fillId="24" borderId="11" xfId="0" applyNumberFormat="1" applyFont="1" applyFill="1" applyBorder="1" applyAlignment="1">
      <alignment/>
    </xf>
    <xf numFmtId="0" fontId="33" fillId="24" borderId="11" xfId="0" applyFont="1" applyFill="1" applyBorder="1" applyAlignment="1">
      <alignment vertical="center" wrapText="1"/>
    </xf>
    <xf numFmtId="0" fontId="31" fillId="0" borderId="12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2" fontId="0" fillId="0" borderId="11" xfId="0" applyNumberFormat="1" applyFont="1" applyBorder="1" applyAlignment="1">
      <alignment/>
    </xf>
    <xf numFmtId="0" fontId="20" fillId="0" borderId="11" xfId="0" applyFont="1" applyBorder="1" applyAlignment="1">
      <alignment/>
    </xf>
    <xf numFmtId="2" fontId="0" fillId="0" borderId="11" xfId="0" applyNumberFormat="1" applyBorder="1" applyAlignment="1">
      <alignment/>
    </xf>
    <xf numFmtId="2" fontId="0" fillId="24" borderId="11" xfId="0" applyNumberFormat="1" applyFill="1" applyBorder="1" applyAlignment="1">
      <alignment/>
    </xf>
    <xf numFmtId="2" fontId="0" fillId="10" borderId="11" xfId="0" applyNumberFormat="1" applyFill="1" applyBorder="1" applyAlignment="1">
      <alignment/>
    </xf>
    <xf numFmtId="2" fontId="0" fillId="9" borderId="11" xfId="0" applyNumberFormat="1" applyFill="1" applyBorder="1" applyAlignment="1">
      <alignment/>
    </xf>
    <xf numFmtId="2" fontId="38" fillId="0" borderId="11" xfId="0" applyNumberFormat="1" applyFont="1" applyBorder="1" applyAlignment="1">
      <alignment/>
    </xf>
    <xf numFmtId="0" fontId="34" fillId="0" borderId="11" xfId="0" applyFont="1" applyBorder="1" applyAlignment="1">
      <alignment/>
    </xf>
    <xf numFmtId="2" fontId="38" fillId="24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3" fontId="0" fillId="24" borderId="11" xfId="0" applyNumberFormat="1" applyFill="1" applyBorder="1" applyAlignment="1">
      <alignment/>
    </xf>
    <xf numFmtId="3" fontId="0" fillId="9" borderId="11" xfId="0" applyNumberFormat="1" applyFill="1" applyBorder="1" applyAlignment="1">
      <alignment/>
    </xf>
    <xf numFmtId="0" fontId="1" fillId="0" borderId="11" xfId="54" applyFill="1" applyBorder="1">
      <alignment/>
      <protection/>
    </xf>
    <xf numFmtId="0" fontId="34" fillId="24" borderId="11" xfId="0" applyFont="1" applyFill="1" applyBorder="1" applyAlignment="1">
      <alignment/>
    </xf>
    <xf numFmtId="0" fontId="0" fillId="0" borderId="13" xfId="0" applyBorder="1" applyAlignment="1">
      <alignment/>
    </xf>
    <xf numFmtId="0" fontId="0" fillId="24" borderId="13" xfId="0" applyFill="1" applyBorder="1" applyAlignment="1">
      <alignment/>
    </xf>
    <xf numFmtId="0" fontId="0" fillId="10" borderId="13" xfId="0" applyFill="1" applyBorder="1" applyAlignment="1">
      <alignment/>
    </xf>
    <xf numFmtId="0" fontId="0" fillId="9" borderId="13" xfId="0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10" borderId="11" xfId="0" applyFont="1" applyFill="1" applyBorder="1" applyAlignment="1">
      <alignment/>
    </xf>
    <xf numFmtId="0" fontId="0" fillId="9" borderId="11" xfId="0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24" borderId="11" xfId="0" applyNumberFormat="1" applyFont="1" applyFill="1" applyBorder="1" applyAlignment="1">
      <alignment/>
    </xf>
    <xf numFmtId="2" fontId="0" fillId="10" borderId="11" xfId="0" applyNumberFormat="1" applyFont="1" applyFill="1" applyBorder="1" applyAlignment="1">
      <alignment/>
    </xf>
    <xf numFmtId="2" fontId="0" fillId="9" borderId="11" xfId="0" applyNumberFormat="1" applyFont="1" applyFill="1" applyBorder="1" applyAlignment="1">
      <alignment/>
    </xf>
    <xf numFmtId="0" fontId="10" fillId="0" borderId="11" xfId="54" applyFont="1" applyBorder="1" applyAlignment="1">
      <alignment vertical="center" wrapText="1"/>
      <protection/>
    </xf>
    <xf numFmtId="1" fontId="0" fillId="24" borderId="11" xfId="0" applyNumberFormat="1" applyFont="1" applyFill="1" applyBorder="1" applyAlignment="1">
      <alignment/>
    </xf>
    <xf numFmtId="1" fontId="0" fillId="10" borderId="11" xfId="0" applyNumberFormat="1" applyFont="1" applyFill="1" applyBorder="1" applyAlignment="1">
      <alignment/>
    </xf>
    <xf numFmtId="1" fontId="0" fillId="9" borderId="11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07" fontId="0" fillId="10" borderId="11" xfId="0" applyNumberFormat="1" applyFont="1" applyFill="1" applyBorder="1" applyAlignment="1">
      <alignment/>
    </xf>
    <xf numFmtId="0" fontId="33" fillId="0" borderId="0" xfId="0" applyFont="1" applyFill="1" applyAlignment="1">
      <alignment vertical="top" wrapText="1"/>
    </xf>
    <xf numFmtId="0" fontId="33" fillId="0" borderId="0" xfId="0" applyFont="1" applyAlignment="1">
      <alignment vertical="top" wrapText="1"/>
    </xf>
    <xf numFmtId="0" fontId="33" fillId="0" borderId="0" xfId="0" applyFont="1" applyAlignment="1">
      <alignment wrapText="1"/>
    </xf>
    <xf numFmtId="0" fontId="0" fillId="0" borderId="0" xfId="0" applyAlignment="1">
      <alignment wrapText="1"/>
    </xf>
    <xf numFmtId="0" fontId="33" fillId="0" borderId="0" xfId="0" applyFont="1" applyFill="1" applyAlignment="1">
      <alignment vertical="top" wrapText="1"/>
    </xf>
    <xf numFmtId="0" fontId="33" fillId="0" borderId="0" xfId="0" applyFont="1" applyAlignment="1">
      <alignment vertical="top" wrapText="1"/>
    </xf>
    <xf numFmtId="0" fontId="33" fillId="0" borderId="0" xfId="0" applyFont="1" applyAlignment="1">
      <alignment wrapText="1"/>
    </xf>
    <xf numFmtId="0" fontId="0" fillId="0" borderId="0" xfId="0" applyAlignment="1">
      <alignment wrapText="1"/>
    </xf>
    <xf numFmtId="0" fontId="25" fillId="0" borderId="10" xfId="0" applyFont="1" applyFill="1" applyBorder="1" applyAlignment="1">
      <alignment horizontal="center" vertical="center"/>
    </xf>
    <xf numFmtId="1" fontId="23" fillId="0" borderId="14" xfId="0" applyNumberFormat="1" applyFont="1" applyFill="1" applyBorder="1" applyAlignment="1">
      <alignment horizontal="center" vertical="top" wrapText="1"/>
    </xf>
    <xf numFmtId="1" fontId="23" fillId="0" borderId="15" xfId="0" applyNumberFormat="1" applyFont="1" applyFill="1" applyBorder="1" applyAlignment="1">
      <alignment horizontal="center" vertical="top" wrapText="1"/>
    </xf>
    <xf numFmtId="1" fontId="23" fillId="0" borderId="16" xfId="0" applyNumberFormat="1" applyFont="1" applyFill="1" applyBorder="1" applyAlignment="1">
      <alignment horizontal="center" vertical="top" wrapText="1"/>
    </xf>
    <xf numFmtId="1" fontId="23" fillId="0" borderId="17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1" fontId="23" fillId="0" borderId="18" xfId="0" applyNumberFormat="1" applyFont="1" applyFill="1" applyBorder="1" applyAlignment="1">
      <alignment horizontal="center" vertical="top" wrapText="1"/>
    </xf>
    <xf numFmtId="1" fontId="23" fillId="0" borderId="19" xfId="0" applyNumberFormat="1" applyFont="1" applyFill="1" applyBorder="1" applyAlignment="1">
      <alignment horizontal="center" vertical="top" wrapText="1"/>
    </xf>
    <xf numFmtId="1" fontId="23" fillId="0" borderId="20" xfId="0" applyNumberFormat="1" applyFont="1" applyFill="1" applyBorder="1" applyAlignment="1">
      <alignment horizontal="center" vertical="top" wrapText="1"/>
    </xf>
    <xf numFmtId="1" fontId="23" fillId="0" borderId="21" xfId="0" applyNumberFormat="1" applyFont="1" applyFill="1" applyBorder="1" applyAlignment="1">
      <alignment horizontal="center" vertical="top" wrapText="1"/>
    </xf>
    <xf numFmtId="0" fontId="28" fillId="0" borderId="22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top" wrapText="1"/>
    </xf>
    <xf numFmtId="0" fontId="24" fillId="0" borderId="16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24" fillId="0" borderId="18" xfId="0" applyFont="1" applyFill="1" applyBorder="1" applyAlignment="1">
      <alignment horizontal="center" vertical="top" wrapText="1"/>
    </xf>
    <xf numFmtId="0" fontId="24" fillId="0" borderId="19" xfId="0" applyFont="1" applyFill="1" applyBorder="1" applyAlignment="1">
      <alignment horizontal="center" vertical="top" wrapText="1"/>
    </xf>
    <xf numFmtId="0" fontId="24" fillId="0" borderId="21" xfId="0" applyFont="1" applyFill="1" applyBorder="1" applyAlignment="1">
      <alignment horizontal="center" vertical="top" wrapText="1"/>
    </xf>
    <xf numFmtId="1" fontId="27" fillId="0" borderId="23" xfId="0" applyNumberFormat="1" applyFont="1" applyFill="1" applyBorder="1" applyAlignment="1">
      <alignment horizontal="center" vertical="top" wrapText="1"/>
    </xf>
    <xf numFmtId="1" fontId="27" fillId="0" borderId="24" xfId="0" applyNumberFormat="1" applyFont="1" applyFill="1" applyBorder="1" applyAlignment="1">
      <alignment horizontal="center" vertical="top" wrapText="1"/>
    </xf>
    <xf numFmtId="1" fontId="27" fillId="0" borderId="25" xfId="0" applyNumberFormat="1" applyFont="1" applyFill="1" applyBorder="1" applyAlignment="1">
      <alignment horizontal="center" vertical="top" wrapText="1"/>
    </xf>
    <xf numFmtId="0" fontId="28" fillId="0" borderId="17" xfId="0" applyFont="1" applyFill="1" applyBorder="1" applyAlignment="1">
      <alignment horizontal="center" vertical="top" wrapText="1"/>
    </xf>
    <xf numFmtId="0" fontId="28" fillId="0" borderId="18" xfId="0" applyFont="1" applyFill="1" applyBorder="1" applyAlignment="1">
      <alignment horizontal="center" vertical="top" wrapText="1"/>
    </xf>
    <xf numFmtId="0" fontId="28" fillId="0" borderId="19" xfId="0" applyFont="1" applyFill="1" applyBorder="1" applyAlignment="1">
      <alignment horizontal="center" vertical="top" wrapText="1"/>
    </xf>
    <xf numFmtId="0" fontId="28" fillId="0" borderId="21" xfId="0" applyFont="1" applyFill="1" applyBorder="1" applyAlignment="1">
      <alignment horizontal="center" vertical="top" wrapText="1"/>
    </xf>
    <xf numFmtId="0" fontId="27" fillId="0" borderId="14" xfId="0" applyFont="1" applyFill="1" applyBorder="1" applyAlignment="1">
      <alignment horizontal="center" vertical="top" wrapText="1"/>
    </xf>
    <xf numFmtId="0" fontId="27" fillId="0" borderId="16" xfId="0" applyFont="1" applyFill="1" applyBorder="1" applyAlignment="1">
      <alignment horizontal="center" vertical="top" wrapText="1"/>
    </xf>
    <xf numFmtId="0" fontId="27" fillId="0" borderId="17" xfId="0" applyFont="1" applyFill="1" applyBorder="1" applyAlignment="1">
      <alignment horizontal="center" vertical="top" wrapText="1"/>
    </xf>
    <xf numFmtId="0" fontId="27" fillId="0" borderId="18" xfId="0" applyFont="1" applyFill="1" applyBorder="1" applyAlignment="1">
      <alignment horizontal="center" vertical="top" wrapText="1"/>
    </xf>
    <xf numFmtId="0" fontId="27" fillId="0" borderId="19" xfId="0" applyFont="1" applyFill="1" applyBorder="1" applyAlignment="1">
      <alignment horizontal="center" vertical="top" wrapText="1"/>
    </xf>
    <xf numFmtId="0" fontId="27" fillId="0" borderId="21" xfId="0" applyFont="1" applyFill="1" applyBorder="1" applyAlignment="1">
      <alignment horizontal="center" vertical="top" wrapText="1"/>
    </xf>
    <xf numFmtId="0" fontId="27" fillId="0" borderId="23" xfId="0" applyFont="1" applyFill="1" applyBorder="1" applyAlignment="1">
      <alignment horizontal="center" vertical="top" wrapText="1"/>
    </xf>
    <xf numFmtId="0" fontId="27" fillId="0" borderId="25" xfId="0" applyFont="1" applyFill="1" applyBorder="1" applyAlignment="1">
      <alignment horizontal="center" vertical="top" wrapText="1"/>
    </xf>
    <xf numFmtId="0" fontId="23" fillId="0" borderId="23" xfId="0" applyFont="1" applyFill="1" applyBorder="1" applyAlignment="1">
      <alignment horizontal="center" vertical="top" wrapText="1"/>
    </xf>
    <xf numFmtId="0" fontId="23" fillId="0" borderId="25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textRotation="90" wrapText="1"/>
    </xf>
    <xf numFmtId="0" fontId="23" fillId="0" borderId="26" xfId="0" applyFont="1" applyFill="1" applyBorder="1" applyAlignment="1">
      <alignment horizontal="center" vertical="center" textRotation="90" wrapText="1"/>
    </xf>
    <xf numFmtId="0" fontId="23" fillId="0" borderId="22" xfId="0" applyFont="1" applyFill="1" applyBorder="1" applyAlignment="1">
      <alignment horizontal="center" vertical="center" textRotation="90" wrapText="1"/>
    </xf>
    <xf numFmtId="0" fontId="26" fillId="0" borderId="14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 wrapText="1"/>
    </xf>
    <xf numFmtId="0" fontId="26" fillId="0" borderId="17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  <xf numFmtId="0" fontId="41" fillId="0" borderId="0" xfId="0" applyFont="1" applyFill="1" applyAlignment="1">
      <alignment horizontal="center"/>
    </xf>
    <xf numFmtId="0" fontId="41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6"/>
  <sheetViews>
    <sheetView tabSelected="1" view="pageBreakPreview" zoomScale="60" zoomScaleNormal="90" zoomScalePageLayoutView="0" workbookViewId="0" topLeftCell="A1">
      <pane ySplit="11" topLeftCell="BM12" activePane="bottomLeft" state="frozen"/>
      <selection pane="topLeft" activeCell="A1" sqref="A1"/>
      <selection pane="bottomLeft" activeCell="X6" sqref="X6"/>
    </sheetView>
  </sheetViews>
  <sheetFormatPr defaultColWidth="9.00390625" defaultRowHeight="12.75"/>
  <cols>
    <col min="1" max="1" width="4.75390625" style="1" customWidth="1"/>
    <col min="2" max="2" width="36.875" style="3" customWidth="1"/>
    <col min="3" max="3" width="12.375" style="3" customWidth="1"/>
    <col min="4" max="4" width="11.875" style="3" customWidth="1"/>
    <col min="5" max="5" width="12.875" style="3" customWidth="1"/>
    <col min="6" max="6" width="8.375" style="3" customWidth="1"/>
    <col min="7" max="7" width="11.375" style="3" customWidth="1"/>
    <col min="8" max="8" width="9.625" style="3" customWidth="1"/>
    <col min="9" max="9" width="12.75390625" style="3" customWidth="1"/>
    <col min="10" max="10" width="6.75390625" style="3" customWidth="1"/>
    <col min="11" max="11" width="11.75390625" style="3" customWidth="1"/>
    <col min="12" max="12" width="6.875" style="3" customWidth="1"/>
    <col min="13" max="13" width="12.375" style="3" customWidth="1"/>
    <col min="14" max="14" width="6.75390625" style="3" customWidth="1"/>
    <col min="15" max="15" width="10.25390625" style="3" customWidth="1"/>
    <col min="16" max="16" width="6.625" style="3" customWidth="1"/>
    <col min="17" max="17" width="11.625" style="3" customWidth="1"/>
    <col min="18" max="18" width="9.375" style="3" customWidth="1"/>
    <col min="19" max="19" width="12.00390625" style="3" customWidth="1"/>
    <col min="20" max="20" width="10.125" style="3" customWidth="1"/>
    <col min="21" max="21" width="12.00390625" style="3" customWidth="1"/>
    <col min="22" max="22" width="5.25390625" style="3" customWidth="1"/>
    <col min="23" max="23" width="8.875" style="3" customWidth="1"/>
    <col min="24" max="24" width="6.00390625" style="3" customWidth="1"/>
    <col min="25" max="25" width="8.75390625" style="3" customWidth="1"/>
    <col min="26" max="26" width="7.25390625" style="3" customWidth="1"/>
    <col min="27" max="27" width="7.875" style="3" customWidth="1"/>
    <col min="28" max="16384" width="9.125" style="3" customWidth="1"/>
  </cols>
  <sheetData>
    <row r="1" spans="2:6" ht="6.75" customHeight="1">
      <c r="B1" s="2"/>
      <c r="C1" s="2"/>
      <c r="D1" s="2"/>
      <c r="E1" s="2"/>
      <c r="F1" s="2"/>
    </row>
    <row r="2" spans="2:27" ht="16.5">
      <c r="B2" s="92"/>
      <c r="C2" s="92"/>
      <c r="D2" s="92"/>
      <c r="E2" s="92"/>
      <c r="F2" s="92"/>
      <c r="G2" s="92"/>
      <c r="H2" s="92"/>
      <c r="I2" s="92"/>
      <c r="J2" s="92"/>
      <c r="K2" s="92"/>
      <c r="L2" s="93"/>
      <c r="M2" s="93"/>
      <c r="N2" s="94"/>
      <c r="O2" s="95"/>
      <c r="S2" s="139" t="s">
        <v>101</v>
      </c>
      <c r="T2" s="140"/>
      <c r="U2" s="140"/>
      <c r="V2" s="140"/>
      <c r="W2" s="140"/>
      <c r="X2" s="140"/>
      <c r="Y2" s="140"/>
      <c r="Z2" s="140"/>
      <c r="AA2" s="140"/>
    </row>
    <row r="3" spans="2:27" ht="16.5">
      <c r="B3" s="88"/>
      <c r="C3" s="88"/>
      <c r="D3" s="88"/>
      <c r="E3" s="88"/>
      <c r="F3" s="88"/>
      <c r="G3" s="88"/>
      <c r="H3" s="88"/>
      <c r="I3" s="88"/>
      <c r="J3" s="88"/>
      <c r="K3" s="88"/>
      <c r="L3" s="89"/>
      <c r="M3" s="89"/>
      <c r="N3" s="90"/>
      <c r="O3" s="91"/>
      <c r="S3" s="139" t="s">
        <v>98</v>
      </c>
      <c r="T3" s="140"/>
      <c r="U3" s="140"/>
      <c r="V3" s="140"/>
      <c r="W3" s="140"/>
      <c r="X3" s="140"/>
      <c r="Y3" s="140"/>
      <c r="Z3" s="140"/>
      <c r="AA3" s="140"/>
    </row>
    <row r="4" spans="2:27" ht="16.5">
      <c r="B4" s="88"/>
      <c r="C4" s="88"/>
      <c r="D4" s="88"/>
      <c r="E4" s="88"/>
      <c r="F4" s="88"/>
      <c r="G4" s="88"/>
      <c r="H4" s="88"/>
      <c r="I4" s="88"/>
      <c r="J4" s="88"/>
      <c r="K4" s="88"/>
      <c r="L4" s="89"/>
      <c r="M4" s="89"/>
      <c r="N4" s="90"/>
      <c r="O4" s="91"/>
      <c r="S4" s="139" t="s">
        <v>99</v>
      </c>
      <c r="T4" s="140"/>
      <c r="U4" s="140"/>
      <c r="V4" s="140"/>
      <c r="W4" s="140"/>
      <c r="X4" s="140"/>
      <c r="Y4" s="140"/>
      <c r="Z4" s="140"/>
      <c r="AA4" s="140"/>
    </row>
    <row r="5" spans="19:27" ht="15" customHeight="1">
      <c r="S5" s="139" t="s">
        <v>100</v>
      </c>
      <c r="T5" s="139"/>
      <c r="U5" s="139"/>
      <c r="V5" s="139"/>
      <c r="W5" s="139"/>
      <c r="X5" s="139"/>
      <c r="Y5" s="139"/>
      <c r="Z5" s="139"/>
      <c r="AA5" s="139"/>
    </row>
    <row r="6" spans="23:24" ht="18.75" customHeight="1">
      <c r="W6" s="4"/>
      <c r="X6" s="4"/>
    </row>
    <row r="7" spans="1:27" ht="29.25" customHeight="1">
      <c r="A7" s="96" t="s">
        <v>0</v>
      </c>
      <c r="B7" s="131"/>
      <c r="C7" s="132" t="s">
        <v>1</v>
      </c>
      <c r="D7" s="132" t="s">
        <v>2</v>
      </c>
      <c r="E7" s="132" t="s">
        <v>3</v>
      </c>
      <c r="F7" s="135" t="s">
        <v>4</v>
      </c>
      <c r="G7" s="136"/>
      <c r="H7" s="136"/>
      <c r="I7" s="136"/>
      <c r="J7" s="136"/>
      <c r="K7" s="136"/>
      <c r="L7" s="136"/>
      <c r="M7" s="136"/>
      <c r="N7" s="136"/>
      <c r="O7" s="136"/>
      <c r="P7" s="121" t="s">
        <v>5</v>
      </c>
      <c r="Q7" s="122"/>
      <c r="R7" s="97" t="s">
        <v>6</v>
      </c>
      <c r="S7" s="98"/>
      <c r="T7" s="98"/>
      <c r="U7" s="99"/>
      <c r="V7" s="108" t="s">
        <v>7</v>
      </c>
      <c r="W7" s="109"/>
      <c r="X7" s="114" t="s">
        <v>8</v>
      </c>
      <c r="Y7" s="115"/>
      <c r="Z7" s="115"/>
      <c r="AA7" s="116"/>
    </row>
    <row r="8" spans="1:27" ht="12.75" customHeight="1">
      <c r="A8" s="96"/>
      <c r="B8" s="131"/>
      <c r="C8" s="133"/>
      <c r="D8" s="133"/>
      <c r="E8" s="133"/>
      <c r="F8" s="137"/>
      <c r="G8" s="138"/>
      <c r="H8" s="138"/>
      <c r="I8" s="138"/>
      <c r="J8" s="138"/>
      <c r="K8" s="138"/>
      <c r="L8" s="138"/>
      <c r="M8" s="138"/>
      <c r="N8" s="138"/>
      <c r="O8" s="138"/>
      <c r="P8" s="123"/>
      <c r="Q8" s="124"/>
      <c r="R8" s="100"/>
      <c r="S8" s="101"/>
      <c r="T8" s="101"/>
      <c r="U8" s="102"/>
      <c r="V8" s="110"/>
      <c r="W8" s="111"/>
      <c r="X8" s="117" t="s">
        <v>9</v>
      </c>
      <c r="Y8" s="118"/>
      <c r="Z8" s="106" t="s">
        <v>10</v>
      </c>
      <c r="AA8" s="106"/>
    </row>
    <row r="9" spans="1:27" ht="2.25" customHeight="1">
      <c r="A9" s="96"/>
      <c r="B9" s="131"/>
      <c r="C9" s="133"/>
      <c r="D9" s="133"/>
      <c r="E9" s="133"/>
      <c r="F9" s="137"/>
      <c r="G9" s="138"/>
      <c r="H9" s="138"/>
      <c r="I9" s="138"/>
      <c r="J9" s="138"/>
      <c r="K9" s="138"/>
      <c r="L9" s="138"/>
      <c r="M9" s="138"/>
      <c r="N9" s="138"/>
      <c r="O9" s="138"/>
      <c r="P9" s="123"/>
      <c r="Q9" s="124"/>
      <c r="R9" s="100"/>
      <c r="S9" s="101"/>
      <c r="T9" s="101"/>
      <c r="U9" s="102"/>
      <c r="V9" s="110"/>
      <c r="W9" s="111"/>
      <c r="X9" s="117"/>
      <c r="Y9" s="118"/>
      <c r="Z9" s="107"/>
      <c r="AA9" s="107"/>
    </row>
    <row r="10" spans="1:27" ht="66.75" customHeight="1">
      <c r="A10" s="96"/>
      <c r="B10" s="131"/>
      <c r="C10" s="133"/>
      <c r="D10" s="133"/>
      <c r="E10" s="133"/>
      <c r="F10" s="129" t="s">
        <v>11</v>
      </c>
      <c r="G10" s="130"/>
      <c r="H10" s="129" t="s">
        <v>12</v>
      </c>
      <c r="I10" s="130"/>
      <c r="J10" s="129" t="s">
        <v>13</v>
      </c>
      <c r="K10" s="130"/>
      <c r="L10" s="129" t="s">
        <v>14</v>
      </c>
      <c r="M10" s="130"/>
      <c r="N10" s="127" t="s">
        <v>15</v>
      </c>
      <c r="O10" s="128"/>
      <c r="P10" s="125"/>
      <c r="Q10" s="126"/>
      <c r="R10" s="103"/>
      <c r="S10" s="104"/>
      <c r="T10" s="104"/>
      <c r="U10" s="105"/>
      <c r="V10" s="112"/>
      <c r="W10" s="113"/>
      <c r="X10" s="119"/>
      <c r="Y10" s="120"/>
      <c r="Z10" s="107"/>
      <c r="AA10" s="107"/>
    </row>
    <row r="11" spans="1:27" ht="24.75" customHeight="1">
      <c r="A11" s="96"/>
      <c r="B11" s="131"/>
      <c r="C11" s="134"/>
      <c r="D11" s="134"/>
      <c r="E11" s="134"/>
      <c r="F11" s="6" t="s">
        <v>16</v>
      </c>
      <c r="G11" s="7" t="s">
        <v>17</v>
      </c>
      <c r="H11" s="6" t="s">
        <v>16</v>
      </c>
      <c r="I11" s="7" t="s">
        <v>17</v>
      </c>
      <c r="J11" s="6" t="s">
        <v>16</v>
      </c>
      <c r="K11" s="7" t="s">
        <v>17</v>
      </c>
      <c r="L11" s="6" t="s">
        <v>16</v>
      </c>
      <c r="M11" s="7" t="s">
        <v>17</v>
      </c>
      <c r="N11" s="6" t="s">
        <v>16</v>
      </c>
      <c r="O11" s="7" t="s">
        <v>17</v>
      </c>
      <c r="P11" s="5" t="s">
        <v>16</v>
      </c>
      <c r="Q11" s="7" t="s">
        <v>18</v>
      </c>
      <c r="R11" s="8" t="s">
        <v>19</v>
      </c>
      <c r="S11" s="5" t="s">
        <v>20</v>
      </c>
      <c r="T11" s="8" t="s">
        <v>19</v>
      </c>
      <c r="U11" s="8" t="s">
        <v>21</v>
      </c>
      <c r="V11" s="7" t="s">
        <v>22</v>
      </c>
      <c r="W11" s="7" t="s">
        <v>20</v>
      </c>
      <c r="X11" s="7" t="s">
        <v>23</v>
      </c>
      <c r="Y11" s="7" t="s">
        <v>24</v>
      </c>
      <c r="Z11" s="7" t="s">
        <v>25</v>
      </c>
      <c r="AA11" s="9" t="s">
        <v>24</v>
      </c>
    </row>
    <row r="12" spans="1:27" s="1" customFormat="1" ht="14.25" customHeight="1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  <c r="L12" s="10">
        <v>12</v>
      </c>
      <c r="M12" s="10">
        <v>13</v>
      </c>
      <c r="N12" s="10">
        <v>14</v>
      </c>
      <c r="O12" s="10">
        <v>15</v>
      </c>
      <c r="P12" s="10">
        <v>16</v>
      </c>
      <c r="Q12" s="10">
        <v>17</v>
      </c>
      <c r="R12" s="10">
        <v>18</v>
      </c>
      <c r="S12" s="10">
        <v>19</v>
      </c>
      <c r="T12" s="10">
        <v>20</v>
      </c>
      <c r="U12" s="10">
        <v>21</v>
      </c>
      <c r="V12" s="10">
        <v>22</v>
      </c>
      <c r="W12" s="10">
        <v>23</v>
      </c>
      <c r="X12" s="10">
        <v>24</v>
      </c>
      <c r="Y12" s="10">
        <v>25</v>
      </c>
      <c r="Z12" s="10">
        <v>26</v>
      </c>
      <c r="AA12" s="10">
        <v>27</v>
      </c>
    </row>
    <row r="13" spans="1:27" ht="24" customHeight="1">
      <c r="A13" s="50"/>
      <c r="B13" s="11" t="s">
        <v>77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</row>
    <row r="14" spans="1:27" ht="51">
      <c r="A14" s="12">
        <v>1</v>
      </c>
      <c r="B14" s="35" t="s">
        <v>83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</row>
    <row r="15" spans="1:27" ht="12.75">
      <c r="A15" s="14" t="s">
        <v>26</v>
      </c>
      <c r="B15" s="15" t="s">
        <v>76</v>
      </c>
      <c r="C15" s="77">
        <f>D15+E15</f>
        <v>100000</v>
      </c>
      <c r="D15" s="53">
        <v>100000</v>
      </c>
      <c r="E15" s="54"/>
      <c r="F15" s="12">
        <v>2</v>
      </c>
      <c r="G15" s="55">
        <v>100000</v>
      </c>
      <c r="H15" s="63"/>
      <c r="I15" s="63"/>
      <c r="J15" s="63"/>
      <c r="K15" s="63"/>
      <c r="L15" s="70">
        <v>2</v>
      </c>
      <c r="M15" s="55">
        <v>100000</v>
      </c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</row>
    <row r="16" spans="1:27" ht="25.5">
      <c r="A16" s="14" t="s">
        <v>27</v>
      </c>
      <c r="B16" s="16" t="s">
        <v>30</v>
      </c>
      <c r="C16" s="77">
        <f>D16+E16</f>
        <v>32000</v>
      </c>
      <c r="D16" s="55">
        <v>32000</v>
      </c>
      <c r="E16" s="12"/>
      <c r="F16" s="12">
        <v>1</v>
      </c>
      <c r="G16" s="55">
        <v>32000</v>
      </c>
      <c r="H16" s="63"/>
      <c r="I16" s="63"/>
      <c r="J16" s="63"/>
      <c r="K16" s="63"/>
      <c r="L16" s="70">
        <v>1</v>
      </c>
      <c r="M16" s="55">
        <v>32000</v>
      </c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</row>
    <row r="17" spans="1:27" ht="12.75">
      <c r="A17" s="14" t="s">
        <v>28</v>
      </c>
      <c r="B17" s="16" t="s">
        <v>31</v>
      </c>
      <c r="C17" s="77">
        <f>D17+E17</f>
        <v>18000</v>
      </c>
      <c r="D17" s="55">
        <v>18000</v>
      </c>
      <c r="E17" s="12"/>
      <c r="F17" s="12">
        <v>3</v>
      </c>
      <c r="G17" s="55">
        <v>18000</v>
      </c>
      <c r="H17" s="63"/>
      <c r="I17" s="63"/>
      <c r="J17" s="63"/>
      <c r="K17" s="63"/>
      <c r="L17" s="70">
        <v>3</v>
      </c>
      <c r="M17" s="55">
        <v>18000</v>
      </c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1:27" ht="12.75">
      <c r="A18" s="51"/>
      <c r="B18" s="17" t="s">
        <v>32</v>
      </c>
      <c r="C18" s="78">
        <f>SUM(C15:C17)</f>
        <v>150000</v>
      </c>
      <c r="D18" s="56">
        <f>SUM(D15:D17)</f>
        <v>150000</v>
      </c>
      <c r="E18" s="17"/>
      <c r="F18" s="17">
        <f>SUM(F15:F17)</f>
        <v>6</v>
      </c>
      <c r="G18" s="56">
        <f>SUM(G15:G17)</f>
        <v>150000</v>
      </c>
      <c r="H18" s="74"/>
      <c r="I18" s="74"/>
      <c r="J18" s="74"/>
      <c r="K18" s="74"/>
      <c r="L18" s="71">
        <f>SUM(L15:L17)</f>
        <v>6</v>
      </c>
      <c r="M18" s="56">
        <f>SUM(M15:M17)</f>
        <v>150000</v>
      </c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</row>
    <row r="19" spans="1:27" ht="12.75">
      <c r="A19" s="52" t="s">
        <v>29</v>
      </c>
      <c r="B19" s="19" t="s">
        <v>33</v>
      </c>
      <c r="C19" s="79">
        <f>D19+E19</f>
        <v>120000</v>
      </c>
      <c r="D19" s="19"/>
      <c r="E19" s="57">
        <v>120000</v>
      </c>
      <c r="F19" s="19"/>
      <c r="G19" s="19"/>
      <c r="H19" s="75"/>
      <c r="I19" s="75"/>
      <c r="J19" s="75"/>
      <c r="K19" s="75"/>
      <c r="L19" s="72"/>
      <c r="M19" s="19"/>
      <c r="N19" s="75"/>
      <c r="O19" s="75"/>
      <c r="P19" s="75"/>
      <c r="Q19" s="75"/>
      <c r="R19" s="75"/>
      <c r="S19" s="75"/>
      <c r="T19" s="72">
        <v>750</v>
      </c>
      <c r="U19" s="57">
        <v>120000</v>
      </c>
      <c r="V19" s="75"/>
      <c r="W19" s="75"/>
      <c r="X19" s="75"/>
      <c r="Y19" s="75"/>
      <c r="Z19" s="75"/>
      <c r="AA19" s="75"/>
    </row>
    <row r="20" spans="1:27" ht="12.75">
      <c r="A20" s="51"/>
      <c r="B20" s="20" t="s">
        <v>34</v>
      </c>
      <c r="C20" s="80">
        <f>D20+E20</f>
        <v>270000</v>
      </c>
      <c r="D20" s="58">
        <f>SUM(D18:D19)</f>
        <v>150000</v>
      </c>
      <c r="E20" s="58">
        <f>SUM(E19)</f>
        <v>120000</v>
      </c>
      <c r="F20" s="20">
        <f>SUM(F18:F19)</f>
        <v>6</v>
      </c>
      <c r="G20" s="58">
        <f>SUM(G18:G19)</f>
        <v>150000</v>
      </c>
      <c r="H20" s="76"/>
      <c r="I20" s="76"/>
      <c r="J20" s="76"/>
      <c r="K20" s="76"/>
      <c r="L20" s="73">
        <f>SUM(L18:L19)</f>
        <v>6</v>
      </c>
      <c r="M20" s="58">
        <f>SUM(M18:M19)</f>
        <v>150000</v>
      </c>
      <c r="N20" s="76"/>
      <c r="O20" s="76"/>
      <c r="P20" s="76"/>
      <c r="Q20" s="76"/>
      <c r="R20" s="76"/>
      <c r="S20" s="76"/>
      <c r="T20" s="73">
        <v>750</v>
      </c>
      <c r="U20" s="58">
        <v>120000</v>
      </c>
      <c r="V20" s="76"/>
      <c r="W20" s="76"/>
      <c r="X20" s="76"/>
      <c r="Y20" s="76"/>
      <c r="Z20" s="76"/>
      <c r="AA20" s="76"/>
    </row>
    <row r="21" spans="1:27" ht="51">
      <c r="A21" s="13">
        <v>2</v>
      </c>
      <c r="B21" s="35" t="s">
        <v>82</v>
      </c>
      <c r="C21" s="63"/>
      <c r="D21" s="12"/>
      <c r="E21" s="12"/>
      <c r="F21" s="12"/>
      <c r="G21" s="12"/>
      <c r="H21" s="63"/>
      <c r="I21" s="63"/>
      <c r="J21" s="63"/>
      <c r="K21" s="63"/>
      <c r="L21" s="70"/>
      <c r="M21" s="12"/>
      <c r="N21" s="63"/>
      <c r="O21" s="63"/>
      <c r="P21" s="63"/>
      <c r="Q21" s="63"/>
      <c r="R21" s="63"/>
      <c r="S21" s="63"/>
      <c r="T21" s="70"/>
      <c r="U21" s="12"/>
      <c r="V21" s="63"/>
      <c r="W21" s="63"/>
      <c r="X21" s="63"/>
      <c r="Y21" s="63"/>
      <c r="Z21" s="63"/>
      <c r="AA21" s="63"/>
    </row>
    <row r="22" spans="1:27" ht="12.75">
      <c r="A22" s="21" t="s">
        <v>26</v>
      </c>
      <c r="B22" s="16" t="s">
        <v>35</v>
      </c>
      <c r="C22" s="77">
        <f>D22+E22</f>
        <v>15000</v>
      </c>
      <c r="D22" s="55">
        <v>15000</v>
      </c>
      <c r="E22" s="12"/>
      <c r="F22" s="12">
        <v>1</v>
      </c>
      <c r="G22" s="55">
        <v>15000</v>
      </c>
      <c r="H22" s="63"/>
      <c r="I22" s="63"/>
      <c r="J22" s="63"/>
      <c r="K22" s="63"/>
      <c r="L22" s="70"/>
      <c r="M22" s="12"/>
      <c r="N22" s="63">
        <v>1</v>
      </c>
      <c r="O22" s="77">
        <v>15000</v>
      </c>
      <c r="P22" s="63"/>
      <c r="Q22" s="63"/>
      <c r="R22" s="63"/>
      <c r="S22" s="63"/>
      <c r="T22" s="70"/>
      <c r="U22" s="12"/>
      <c r="V22" s="63"/>
      <c r="W22" s="63"/>
      <c r="X22" s="63"/>
      <c r="Y22" s="63"/>
      <c r="Z22" s="63"/>
      <c r="AA22" s="63"/>
    </row>
    <row r="23" spans="1:27" ht="63">
      <c r="A23" s="22" t="s">
        <v>27</v>
      </c>
      <c r="B23" s="23" t="s">
        <v>36</v>
      </c>
      <c r="C23" s="77">
        <f>D23+E23</f>
        <v>135000</v>
      </c>
      <c r="D23" s="55">
        <v>135000</v>
      </c>
      <c r="E23" s="12"/>
      <c r="F23" s="12">
        <v>1</v>
      </c>
      <c r="G23" s="55">
        <v>135000</v>
      </c>
      <c r="H23" s="63"/>
      <c r="I23" s="63"/>
      <c r="J23" s="63"/>
      <c r="K23" s="63"/>
      <c r="L23" s="70">
        <v>1</v>
      </c>
      <c r="M23" s="55">
        <v>135000</v>
      </c>
      <c r="N23" s="63"/>
      <c r="O23" s="63"/>
      <c r="P23" s="63"/>
      <c r="Q23" s="63"/>
      <c r="R23" s="63"/>
      <c r="S23" s="63"/>
      <c r="T23" s="70"/>
      <c r="U23" s="12"/>
      <c r="V23" s="63"/>
      <c r="W23" s="63"/>
      <c r="X23" s="63"/>
      <c r="Y23" s="63"/>
      <c r="Z23" s="63"/>
      <c r="AA23" s="63"/>
    </row>
    <row r="24" spans="1:27" ht="12.75">
      <c r="A24" s="25"/>
      <c r="B24" s="17" t="s">
        <v>32</v>
      </c>
      <c r="C24" s="78">
        <f>D24+E24</f>
        <v>150000</v>
      </c>
      <c r="D24" s="56">
        <f>SUM(D22:D23)</f>
        <v>150000</v>
      </c>
      <c r="E24" s="17"/>
      <c r="F24" s="17">
        <f>SUM(F22:F23)</f>
        <v>2</v>
      </c>
      <c r="G24" s="56">
        <f>SUM(G22:G23)</f>
        <v>150000</v>
      </c>
      <c r="H24" s="74"/>
      <c r="I24" s="74"/>
      <c r="J24" s="74"/>
      <c r="K24" s="74"/>
      <c r="L24" s="71">
        <f>SUM(L23:L23)</f>
        <v>1</v>
      </c>
      <c r="M24" s="56">
        <f>SUM(M23:M23)</f>
        <v>135000</v>
      </c>
      <c r="N24" s="74">
        <f>SUM(N22:N23)</f>
        <v>1</v>
      </c>
      <c r="O24" s="78">
        <f>SUM(O22:O23)</f>
        <v>15000</v>
      </c>
      <c r="P24" s="74"/>
      <c r="Q24" s="74"/>
      <c r="R24" s="74"/>
      <c r="S24" s="74"/>
      <c r="T24" s="71"/>
      <c r="U24" s="17"/>
      <c r="V24" s="74"/>
      <c r="W24" s="74"/>
      <c r="X24" s="74"/>
      <c r="Y24" s="74"/>
      <c r="Z24" s="74"/>
      <c r="AA24" s="74"/>
    </row>
    <row r="25" spans="1:27" ht="12.75">
      <c r="A25" s="18" t="s">
        <v>28</v>
      </c>
      <c r="B25" s="19" t="s">
        <v>33</v>
      </c>
      <c r="C25" s="79">
        <f>D25+E25</f>
        <v>90000</v>
      </c>
      <c r="D25" s="19"/>
      <c r="E25" s="57">
        <v>90000</v>
      </c>
      <c r="F25" s="19"/>
      <c r="G25" s="57"/>
      <c r="H25" s="75"/>
      <c r="I25" s="75"/>
      <c r="J25" s="75"/>
      <c r="K25" s="75"/>
      <c r="L25" s="72"/>
      <c r="M25" s="57"/>
      <c r="N25" s="75"/>
      <c r="O25" s="75"/>
      <c r="P25" s="75"/>
      <c r="Q25" s="75"/>
      <c r="R25" s="75"/>
      <c r="S25" s="75"/>
      <c r="T25" s="72">
        <v>200</v>
      </c>
      <c r="U25" s="57">
        <v>90000</v>
      </c>
      <c r="V25" s="75"/>
      <c r="W25" s="75"/>
      <c r="X25" s="75"/>
      <c r="Y25" s="75"/>
      <c r="Z25" s="75"/>
      <c r="AA25" s="75"/>
    </row>
    <row r="26" spans="1:27" ht="12.75">
      <c r="A26" s="26"/>
      <c r="B26" s="20" t="s">
        <v>34</v>
      </c>
      <c r="C26" s="80">
        <f>D26+E26</f>
        <v>240000</v>
      </c>
      <c r="D26" s="58">
        <f>SUM(D24:D25)</f>
        <v>150000</v>
      </c>
      <c r="E26" s="58">
        <f>SUM(E25)</f>
        <v>90000</v>
      </c>
      <c r="F26" s="20">
        <f>SUM(F24:F25)</f>
        <v>2</v>
      </c>
      <c r="G26" s="58">
        <f>SUM(G24:G25)</f>
        <v>150000</v>
      </c>
      <c r="H26" s="76"/>
      <c r="I26" s="76"/>
      <c r="J26" s="76"/>
      <c r="K26" s="76"/>
      <c r="L26" s="73">
        <f>SUM(L24:L25)</f>
        <v>1</v>
      </c>
      <c r="M26" s="58">
        <f>SUM(M24:M25)</f>
        <v>135000</v>
      </c>
      <c r="N26" s="76">
        <f>SUM(N24:N25)</f>
        <v>1</v>
      </c>
      <c r="O26" s="80">
        <f>SUM(O24:O25)</f>
        <v>15000</v>
      </c>
      <c r="P26" s="76"/>
      <c r="Q26" s="76"/>
      <c r="R26" s="76"/>
      <c r="S26" s="76"/>
      <c r="T26" s="73">
        <v>200</v>
      </c>
      <c r="U26" s="58">
        <v>90000</v>
      </c>
      <c r="V26" s="76"/>
      <c r="W26" s="76"/>
      <c r="X26" s="76"/>
      <c r="Y26" s="76"/>
      <c r="Z26" s="76"/>
      <c r="AA26" s="76"/>
    </row>
    <row r="27" spans="1:27" ht="45" customHeight="1">
      <c r="A27" s="13">
        <v>3</v>
      </c>
      <c r="B27" s="35" t="s">
        <v>79</v>
      </c>
      <c r="C27" s="63"/>
      <c r="D27" s="12"/>
      <c r="E27" s="12"/>
      <c r="F27" s="12"/>
      <c r="G27" s="12"/>
      <c r="H27" s="12"/>
      <c r="I27" s="12"/>
      <c r="J27" s="63"/>
      <c r="K27" s="63"/>
      <c r="L27" s="70"/>
      <c r="M27" s="12"/>
      <c r="N27" s="63"/>
      <c r="O27" s="63"/>
      <c r="P27" s="63"/>
      <c r="Q27" s="63"/>
      <c r="R27" s="63"/>
      <c r="S27" s="63"/>
      <c r="T27" s="70"/>
      <c r="U27" s="12"/>
      <c r="V27" s="63"/>
      <c r="W27" s="63"/>
      <c r="X27" s="63"/>
      <c r="Y27" s="63"/>
      <c r="Z27" s="63"/>
      <c r="AA27" s="63"/>
    </row>
    <row r="28" spans="1:27" ht="13.5">
      <c r="A28" s="14" t="s">
        <v>26</v>
      </c>
      <c r="B28" s="24" t="s">
        <v>37</v>
      </c>
      <c r="C28" s="77">
        <f>D28+E28</f>
        <v>346009</v>
      </c>
      <c r="D28" s="55">
        <v>346009</v>
      </c>
      <c r="E28" s="12"/>
      <c r="F28" s="12">
        <v>3</v>
      </c>
      <c r="G28" s="55">
        <v>346009</v>
      </c>
      <c r="H28" s="12">
        <v>3</v>
      </c>
      <c r="I28" s="55">
        <v>346009</v>
      </c>
      <c r="J28" s="63"/>
      <c r="K28" s="63"/>
      <c r="L28" s="70"/>
      <c r="M28" s="12"/>
      <c r="N28" s="63"/>
      <c r="O28" s="63"/>
      <c r="P28" s="63"/>
      <c r="Q28" s="63"/>
      <c r="R28" s="63"/>
      <c r="S28" s="63"/>
      <c r="T28" s="70"/>
      <c r="U28" s="12"/>
      <c r="V28" s="63"/>
      <c r="W28" s="63"/>
      <c r="X28" s="63"/>
      <c r="Y28" s="63"/>
      <c r="Z28" s="63"/>
      <c r="AA28" s="63"/>
    </row>
    <row r="29" spans="1:27" ht="27">
      <c r="A29" s="14" t="s">
        <v>27</v>
      </c>
      <c r="B29" s="24" t="s">
        <v>38</v>
      </c>
      <c r="C29" s="77">
        <f>D29+E29</f>
        <v>180000</v>
      </c>
      <c r="D29" s="55">
        <v>180000</v>
      </c>
      <c r="E29" s="12"/>
      <c r="F29" s="12">
        <v>1</v>
      </c>
      <c r="G29" s="55">
        <v>180000</v>
      </c>
      <c r="H29" s="12"/>
      <c r="I29" s="55"/>
      <c r="J29" s="63"/>
      <c r="K29" s="63"/>
      <c r="L29" s="70">
        <v>1</v>
      </c>
      <c r="M29" s="55">
        <v>180000</v>
      </c>
      <c r="N29" s="63"/>
      <c r="O29" s="63"/>
      <c r="P29" s="63"/>
      <c r="Q29" s="63"/>
      <c r="R29" s="63"/>
      <c r="S29" s="63"/>
      <c r="T29" s="70"/>
      <c r="U29" s="12"/>
      <c r="V29" s="63"/>
      <c r="W29" s="63"/>
      <c r="X29" s="63"/>
      <c r="Y29" s="63"/>
      <c r="Z29" s="63"/>
      <c r="AA29" s="63"/>
    </row>
    <row r="30" spans="1:27" ht="12.75">
      <c r="A30" s="27"/>
      <c r="B30" s="17" t="s">
        <v>32</v>
      </c>
      <c r="C30" s="78">
        <f>SUM(C28:C29)</f>
        <v>526009</v>
      </c>
      <c r="D30" s="56">
        <f>SUM(D28:D29)</f>
        <v>526009</v>
      </c>
      <c r="E30" s="17"/>
      <c r="F30" s="17">
        <f>SUM(F28:F29)</f>
        <v>4</v>
      </c>
      <c r="G30" s="56">
        <f>SUM(G28:G29)</f>
        <v>526009</v>
      </c>
      <c r="H30" s="17">
        <f>SUM(H28:H29)</f>
        <v>3</v>
      </c>
      <c r="I30" s="56">
        <f>SUM(I28:I29)</f>
        <v>346009</v>
      </c>
      <c r="J30" s="74"/>
      <c r="K30" s="74"/>
      <c r="L30" s="71">
        <f>SUM(L28:L29)</f>
        <v>1</v>
      </c>
      <c r="M30" s="56">
        <f>SUM(M28:M29)</f>
        <v>180000</v>
      </c>
      <c r="N30" s="74"/>
      <c r="O30" s="74"/>
      <c r="P30" s="74"/>
      <c r="Q30" s="74"/>
      <c r="R30" s="74"/>
      <c r="S30" s="74"/>
      <c r="T30" s="71"/>
      <c r="U30" s="17"/>
      <c r="V30" s="74"/>
      <c r="W30" s="74"/>
      <c r="X30" s="74"/>
      <c r="Y30" s="74"/>
      <c r="Z30" s="74"/>
      <c r="AA30" s="74"/>
    </row>
    <row r="31" spans="1:27" ht="12.75">
      <c r="A31" s="28" t="s">
        <v>39</v>
      </c>
      <c r="B31" s="19" t="s">
        <v>33</v>
      </c>
      <c r="C31" s="79">
        <f>D31+E31</f>
        <v>415000</v>
      </c>
      <c r="D31" s="57">
        <v>415000</v>
      </c>
      <c r="E31" s="57"/>
      <c r="F31" s="19"/>
      <c r="G31" s="57"/>
      <c r="H31" s="19"/>
      <c r="I31" s="57"/>
      <c r="J31" s="75"/>
      <c r="K31" s="75"/>
      <c r="L31" s="72"/>
      <c r="M31" s="57"/>
      <c r="N31" s="75"/>
      <c r="O31" s="75"/>
      <c r="P31" s="75"/>
      <c r="Q31" s="75"/>
      <c r="R31" s="19">
        <v>1800</v>
      </c>
      <c r="S31" s="57">
        <v>415000</v>
      </c>
      <c r="T31" s="72"/>
      <c r="U31" s="57"/>
      <c r="V31" s="75"/>
      <c r="W31" s="75"/>
      <c r="X31" s="75"/>
      <c r="Y31" s="75"/>
      <c r="Z31" s="75"/>
      <c r="AA31" s="75"/>
    </row>
    <row r="32" spans="1:27" ht="12.75">
      <c r="A32" s="26"/>
      <c r="B32" s="20"/>
      <c r="C32" s="80">
        <f>D32+E32</f>
        <v>941009</v>
      </c>
      <c r="D32" s="58">
        <f>SUM(D30:D31)</f>
        <v>941009</v>
      </c>
      <c r="E32" s="58">
        <f>SUM(E31)</f>
        <v>0</v>
      </c>
      <c r="F32" s="20">
        <f>SUM(F30:F31)</f>
        <v>4</v>
      </c>
      <c r="G32" s="58">
        <f>SUM(G30:G31)</f>
        <v>526009</v>
      </c>
      <c r="H32" s="20">
        <f>SUM(H30:H31)</f>
        <v>3</v>
      </c>
      <c r="I32" s="58">
        <f>SUM(I30:I31)</f>
        <v>346009</v>
      </c>
      <c r="J32" s="76"/>
      <c r="K32" s="76"/>
      <c r="L32" s="73">
        <f>SUM(L30:L31)</f>
        <v>1</v>
      </c>
      <c r="M32" s="58">
        <f>SUM(M30:M31)</f>
        <v>180000</v>
      </c>
      <c r="N32" s="76"/>
      <c r="O32" s="76"/>
      <c r="P32" s="76"/>
      <c r="Q32" s="76"/>
      <c r="R32" s="20">
        <f>SUM(R31)</f>
        <v>1800</v>
      </c>
      <c r="S32" s="58">
        <f>SUM(S31)</f>
        <v>415000</v>
      </c>
      <c r="T32" s="73"/>
      <c r="U32" s="58"/>
      <c r="V32" s="76"/>
      <c r="W32" s="76"/>
      <c r="X32" s="76"/>
      <c r="Y32" s="76"/>
      <c r="Z32" s="76"/>
      <c r="AA32" s="76"/>
    </row>
    <row r="33" spans="1:27" ht="60" customHeight="1">
      <c r="A33" s="13">
        <v>4</v>
      </c>
      <c r="B33" s="35" t="s">
        <v>81</v>
      </c>
      <c r="C33" s="63"/>
      <c r="D33" s="12"/>
      <c r="E33" s="12"/>
      <c r="F33" s="12"/>
      <c r="G33" s="12"/>
      <c r="H33" s="12"/>
      <c r="I33" s="12"/>
      <c r="J33" s="63"/>
      <c r="K33" s="63"/>
      <c r="L33" s="70"/>
      <c r="M33" s="12"/>
      <c r="N33" s="63"/>
      <c r="O33" s="63"/>
      <c r="P33" s="63"/>
      <c r="Q33" s="63"/>
      <c r="R33" s="12"/>
      <c r="S33" s="12"/>
      <c r="T33" s="70"/>
      <c r="U33" s="12"/>
      <c r="V33" s="63"/>
      <c r="W33" s="63"/>
      <c r="X33" s="63"/>
      <c r="Y33" s="63"/>
      <c r="Z33" s="63"/>
      <c r="AA33" s="63"/>
    </row>
    <row r="34" spans="1:27" ht="12.75">
      <c r="A34" s="14" t="s">
        <v>26</v>
      </c>
      <c r="B34" s="29" t="s">
        <v>40</v>
      </c>
      <c r="C34" s="77">
        <f>D34+E34</f>
        <v>210000</v>
      </c>
      <c r="D34" s="55">
        <v>210000</v>
      </c>
      <c r="E34" s="12"/>
      <c r="F34" s="12">
        <v>14</v>
      </c>
      <c r="G34" s="55">
        <v>210000</v>
      </c>
      <c r="H34" s="12"/>
      <c r="I34" s="12"/>
      <c r="J34" s="63"/>
      <c r="K34" s="63"/>
      <c r="L34" s="70">
        <v>14</v>
      </c>
      <c r="M34" s="55">
        <v>210000</v>
      </c>
      <c r="N34" s="63"/>
      <c r="O34" s="63"/>
      <c r="P34" s="63"/>
      <c r="Q34" s="63"/>
      <c r="R34" s="12"/>
      <c r="S34" s="12"/>
      <c r="T34" s="70"/>
      <c r="U34" s="12"/>
      <c r="V34" s="63"/>
      <c r="W34" s="63"/>
      <c r="X34" s="63"/>
      <c r="Y34" s="63"/>
      <c r="Z34" s="63"/>
      <c r="AA34" s="63"/>
    </row>
    <row r="35" spans="1:27" ht="27">
      <c r="A35" s="14" t="s">
        <v>27</v>
      </c>
      <c r="B35" s="24" t="s">
        <v>41</v>
      </c>
      <c r="C35" s="77">
        <f>D35+E35</f>
        <v>84000</v>
      </c>
      <c r="D35" s="55">
        <v>84000</v>
      </c>
      <c r="E35" s="12"/>
      <c r="F35" s="12">
        <v>3</v>
      </c>
      <c r="G35" s="55">
        <v>84000</v>
      </c>
      <c r="H35" s="12"/>
      <c r="I35" s="12"/>
      <c r="J35" s="63"/>
      <c r="K35" s="63"/>
      <c r="L35" s="70">
        <v>3</v>
      </c>
      <c r="M35" s="55">
        <v>84000</v>
      </c>
      <c r="N35" s="63"/>
      <c r="O35" s="63"/>
      <c r="P35" s="63"/>
      <c r="Q35" s="63"/>
      <c r="R35" s="12"/>
      <c r="S35" s="12"/>
      <c r="T35" s="70"/>
      <c r="U35" s="12"/>
      <c r="V35" s="63"/>
      <c r="W35" s="63"/>
      <c r="X35" s="63"/>
      <c r="Y35" s="63"/>
      <c r="Z35" s="63"/>
      <c r="AA35" s="63"/>
    </row>
    <row r="36" spans="1:27" ht="51">
      <c r="A36" s="14" t="s">
        <v>28</v>
      </c>
      <c r="B36" s="29" t="s">
        <v>42</v>
      </c>
      <c r="C36" s="77">
        <f>D36+E36</f>
        <v>151173</v>
      </c>
      <c r="D36" s="55">
        <v>151173</v>
      </c>
      <c r="E36" s="12"/>
      <c r="F36" s="12">
        <v>2</v>
      </c>
      <c r="G36" s="55">
        <v>151173</v>
      </c>
      <c r="H36" s="12"/>
      <c r="I36" s="12"/>
      <c r="J36" s="63"/>
      <c r="K36" s="63"/>
      <c r="L36" s="70">
        <v>2</v>
      </c>
      <c r="M36" s="55">
        <v>151173</v>
      </c>
      <c r="N36" s="63"/>
      <c r="O36" s="63"/>
      <c r="P36" s="63"/>
      <c r="Q36" s="63"/>
      <c r="R36" s="12"/>
      <c r="S36" s="12"/>
      <c r="T36" s="70"/>
      <c r="U36" s="12"/>
      <c r="V36" s="63"/>
      <c r="W36" s="63"/>
      <c r="X36" s="63"/>
      <c r="Y36" s="63"/>
      <c r="Z36" s="63"/>
      <c r="AA36" s="63"/>
    </row>
    <row r="37" spans="1:27" ht="13.5">
      <c r="A37" s="14" t="s">
        <v>29</v>
      </c>
      <c r="B37" s="24" t="s">
        <v>43</v>
      </c>
      <c r="C37" s="77">
        <f>D37+E37</f>
        <v>140500</v>
      </c>
      <c r="D37" s="55">
        <v>140500</v>
      </c>
      <c r="E37" s="12"/>
      <c r="F37" s="12">
        <v>4</v>
      </c>
      <c r="G37" s="55">
        <v>140500</v>
      </c>
      <c r="H37" s="12"/>
      <c r="I37" s="12"/>
      <c r="J37" s="63"/>
      <c r="K37" s="63"/>
      <c r="L37" s="70">
        <v>4</v>
      </c>
      <c r="M37" s="55">
        <v>140500</v>
      </c>
      <c r="N37" s="63"/>
      <c r="O37" s="63"/>
      <c r="P37" s="63"/>
      <c r="Q37" s="63"/>
      <c r="R37" s="12"/>
      <c r="S37" s="12"/>
      <c r="T37" s="70"/>
      <c r="U37" s="12"/>
      <c r="V37" s="63"/>
      <c r="W37" s="63"/>
      <c r="X37" s="63"/>
      <c r="Y37" s="63"/>
      <c r="Z37" s="63"/>
      <c r="AA37" s="63"/>
    </row>
    <row r="38" spans="1:27" ht="27">
      <c r="A38" s="14" t="s">
        <v>44</v>
      </c>
      <c r="B38" s="24" t="s">
        <v>45</v>
      </c>
      <c r="C38" s="77">
        <f>D38+E38</f>
        <v>58000</v>
      </c>
      <c r="D38" s="55">
        <v>58000</v>
      </c>
      <c r="E38" s="12"/>
      <c r="F38" s="12">
        <v>2</v>
      </c>
      <c r="G38" s="55">
        <v>58000</v>
      </c>
      <c r="H38" s="12"/>
      <c r="I38" s="12"/>
      <c r="J38" s="63"/>
      <c r="K38" s="63"/>
      <c r="L38" s="70">
        <v>2</v>
      </c>
      <c r="M38" s="55">
        <v>58000</v>
      </c>
      <c r="N38" s="63"/>
      <c r="O38" s="63"/>
      <c r="P38" s="63"/>
      <c r="Q38" s="63"/>
      <c r="R38" s="12"/>
      <c r="S38" s="12"/>
      <c r="T38" s="70"/>
      <c r="U38" s="12"/>
      <c r="V38" s="63"/>
      <c r="W38" s="63"/>
      <c r="X38" s="63"/>
      <c r="Y38" s="63"/>
      <c r="Z38" s="63"/>
      <c r="AA38" s="63"/>
    </row>
    <row r="39" spans="1:27" ht="12.75">
      <c r="A39" s="25"/>
      <c r="B39" s="17" t="s">
        <v>32</v>
      </c>
      <c r="C39" s="78">
        <f>SUM(C34:C38)</f>
        <v>643673</v>
      </c>
      <c r="D39" s="56">
        <f>SUM(D34:D38)</f>
        <v>643673</v>
      </c>
      <c r="E39" s="17"/>
      <c r="F39" s="17">
        <f>SUM(F34:F38)</f>
        <v>25</v>
      </c>
      <c r="G39" s="56">
        <f>SUM(G34:G38)</f>
        <v>643673</v>
      </c>
      <c r="H39" s="17">
        <f>SUM(H34:H38)</f>
        <v>0</v>
      </c>
      <c r="I39" s="17">
        <f>SUM(I34:I38)</f>
        <v>0</v>
      </c>
      <c r="J39" s="74"/>
      <c r="K39" s="74"/>
      <c r="L39" s="71">
        <f>SUM(L34:L38)</f>
        <v>25</v>
      </c>
      <c r="M39" s="56">
        <f>SUM(M34:M38)</f>
        <v>643673</v>
      </c>
      <c r="N39" s="74"/>
      <c r="O39" s="74"/>
      <c r="P39" s="74"/>
      <c r="Q39" s="74"/>
      <c r="R39" s="17"/>
      <c r="S39" s="17"/>
      <c r="T39" s="71"/>
      <c r="U39" s="17"/>
      <c r="V39" s="74"/>
      <c r="W39" s="74"/>
      <c r="X39" s="74"/>
      <c r="Y39" s="74"/>
      <c r="Z39" s="74"/>
      <c r="AA39" s="74"/>
    </row>
    <row r="40" spans="1:27" ht="12.75">
      <c r="A40" s="18" t="s">
        <v>46</v>
      </c>
      <c r="B40" s="19" t="s">
        <v>33</v>
      </c>
      <c r="C40" s="79">
        <f>D40+E40</f>
        <v>400000</v>
      </c>
      <c r="D40" s="57">
        <v>400000</v>
      </c>
      <c r="E40" s="57"/>
      <c r="F40" s="19"/>
      <c r="G40" s="57"/>
      <c r="H40" s="19"/>
      <c r="I40" s="19"/>
      <c r="J40" s="75"/>
      <c r="K40" s="75"/>
      <c r="L40" s="72"/>
      <c r="M40" s="57"/>
      <c r="N40" s="75"/>
      <c r="O40" s="75"/>
      <c r="P40" s="75"/>
      <c r="Q40" s="75"/>
      <c r="R40" s="19">
        <v>2500</v>
      </c>
      <c r="S40" s="57">
        <v>400000</v>
      </c>
      <c r="T40" s="72"/>
      <c r="U40" s="57"/>
      <c r="V40" s="75"/>
      <c r="W40" s="75"/>
      <c r="X40" s="75"/>
      <c r="Y40" s="75"/>
      <c r="Z40" s="75"/>
      <c r="AA40" s="75"/>
    </row>
    <row r="41" spans="1:27" ht="12.75">
      <c r="A41" s="26"/>
      <c r="B41" s="20"/>
      <c r="C41" s="80">
        <f>D41+E41</f>
        <v>1043673</v>
      </c>
      <c r="D41" s="58">
        <f>SUM(D39:D40)</f>
        <v>1043673</v>
      </c>
      <c r="E41" s="58"/>
      <c r="F41" s="20">
        <f>SUM(F39:F40)</f>
        <v>25</v>
      </c>
      <c r="G41" s="58">
        <f>SUM(G39:G40)</f>
        <v>643673</v>
      </c>
      <c r="H41" s="20">
        <f>SUM(H39:H40)</f>
        <v>0</v>
      </c>
      <c r="I41" s="20">
        <f>SUM(I39:I40)</f>
        <v>0</v>
      </c>
      <c r="J41" s="76"/>
      <c r="K41" s="76"/>
      <c r="L41" s="73">
        <f>SUM(L39:L40)</f>
        <v>25</v>
      </c>
      <c r="M41" s="58">
        <f>SUM(M39:M40)</f>
        <v>643673</v>
      </c>
      <c r="N41" s="76"/>
      <c r="O41" s="76"/>
      <c r="P41" s="76"/>
      <c r="Q41" s="76"/>
      <c r="R41" s="20">
        <f>SUM(R40)</f>
        <v>2500</v>
      </c>
      <c r="S41" s="58">
        <f>SUM(S40)</f>
        <v>400000</v>
      </c>
      <c r="T41" s="73"/>
      <c r="U41" s="58"/>
      <c r="V41" s="76"/>
      <c r="W41" s="76"/>
      <c r="X41" s="76"/>
      <c r="Y41" s="76"/>
      <c r="Z41" s="76"/>
      <c r="AA41" s="76"/>
    </row>
    <row r="42" spans="1:27" ht="44.25" customHeight="1">
      <c r="A42" s="13">
        <v>5</v>
      </c>
      <c r="B42" s="30" t="s">
        <v>80</v>
      </c>
      <c r="C42" s="63"/>
      <c r="D42" s="12"/>
      <c r="E42" s="12"/>
      <c r="F42" s="12"/>
      <c r="G42" s="12"/>
      <c r="H42" s="12"/>
      <c r="I42" s="12"/>
      <c r="J42" s="63"/>
      <c r="K42" s="63"/>
      <c r="L42" s="70"/>
      <c r="M42" s="12"/>
      <c r="N42" s="63"/>
      <c r="O42" s="63"/>
      <c r="P42" s="63"/>
      <c r="Q42" s="63"/>
      <c r="R42" s="12"/>
      <c r="S42" s="12"/>
      <c r="T42" s="70"/>
      <c r="U42" s="12"/>
      <c r="V42" s="63"/>
      <c r="W42" s="63"/>
      <c r="X42" s="63"/>
      <c r="Y42" s="63"/>
      <c r="Z42" s="63"/>
      <c r="AA42" s="63"/>
    </row>
    <row r="43" spans="1:27" ht="12.75">
      <c r="A43" s="14" t="s">
        <v>26</v>
      </c>
      <c r="B43" s="16" t="s">
        <v>47</v>
      </c>
      <c r="C43" s="77">
        <f>D43+E43</f>
        <v>875000</v>
      </c>
      <c r="D43" s="55">
        <v>875000</v>
      </c>
      <c r="E43" s="12"/>
      <c r="F43" s="64"/>
      <c r="G43" s="55"/>
      <c r="H43" s="12"/>
      <c r="I43" s="12"/>
      <c r="J43" s="63"/>
      <c r="K43" s="63"/>
      <c r="L43" s="70"/>
      <c r="M43" s="12"/>
      <c r="N43" s="63"/>
      <c r="O43" s="63"/>
      <c r="P43" s="12">
        <v>1</v>
      </c>
      <c r="Q43" s="55">
        <v>875000</v>
      </c>
      <c r="R43" s="12"/>
      <c r="S43" s="12"/>
      <c r="T43" s="70"/>
      <c r="U43" s="12"/>
      <c r="V43" s="63"/>
      <c r="W43" s="63"/>
      <c r="X43" s="63"/>
      <c r="Y43" s="63"/>
      <c r="Z43" s="63"/>
      <c r="AA43" s="63"/>
    </row>
    <row r="44" spans="1:27" ht="12.75">
      <c r="A44" s="17"/>
      <c r="B44" s="17" t="s">
        <v>32</v>
      </c>
      <c r="C44" s="78">
        <f>D44+E44</f>
        <v>875000</v>
      </c>
      <c r="D44" s="56">
        <f>SUM(D43:D43)</f>
        <v>875000</v>
      </c>
      <c r="E44" s="17"/>
      <c r="F44" s="17">
        <f>SUM(F43:F43)</f>
        <v>0</v>
      </c>
      <c r="G44" s="56">
        <f>SUM(G43:G43)</f>
        <v>0</v>
      </c>
      <c r="H44" s="17"/>
      <c r="I44" s="17"/>
      <c r="J44" s="74"/>
      <c r="K44" s="74"/>
      <c r="L44" s="71">
        <f>SUM(L43:L43)</f>
        <v>0</v>
      </c>
      <c r="M44" s="17">
        <f>SUM(M43:M43)</f>
        <v>0</v>
      </c>
      <c r="N44" s="74"/>
      <c r="O44" s="74"/>
      <c r="P44" s="17">
        <f>SUM(P43:P43)</f>
        <v>1</v>
      </c>
      <c r="Q44" s="56">
        <f>SUM(Q43)</f>
        <v>875000</v>
      </c>
      <c r="R44" s="17"/>
      <c r="S44" s="17"/>
      <c r="T44" s="71"/>
      <c r="U44" s="17"/>
      <c r="V44" s="74"/>
      <c r="W44" s="74"/>
      <c r="X44" s="74"/>
      <c r="Y44" s="74"/>
      <c r="Z44" s="74"/>
      <c r="AA44" s="74"/>
    </row>
    <row r="45" spans="1:27" ht="12.75">
      <c r="A45" s="18" t="s">
        <v>27</v>
      </c>
      <c r="B45" s="19" t="s">
        <v>33</v>
      </c>
      <c r="C45" s="79">
        <f>D45+E45</f>
        <v>78000</v>
      </c>
      <c r="D45" s="19"/>
      <c r="E45" s="57">
        <v>78000</v>
      </c>
      <c r="F45" s="19"/>
      <c r="G45" s="57"/>
      <c r="H45" s="19"/>
      <c r="I45" s="19"/>
      <c r="J45" s="75"/>
      <c r="K45" s="75"/>
      <c r="L45" s="72"/>
      <c r="M45" s="19"/>
      <c r="N45" s="75"/>
      <c r="O45" s="75"/>
      <c r="P45" s="19"/>
      <c r="Q45" s="57"/>
      <c r="R45" s="19"/>
      <c r="S45" s="19"/>
      <c r="T45" s="72">
        <v>360</v>
      </c>
      <c r="U45" s="57">
        <v>78000</v>
      </c>
      <c r="V45" s="75"/>
      <c r="W45" s="75"/>
      <c r="X45" s="75"/>
      <c r="Y45" s="75"/>
      <c r="Z45" s="75"/>
      <c r="AA45" s="75"/>
    </row>
    <row r="46" spans="1:27" ht="12.75">
      <c r="A46" s="20"/>
      <c r="B46" s="20" t="s">
        <v>34</v>
      </c>
      <c r="C46" s="80">
        <f>D46+E46</f>
        <v>953000</v>
      </c>
      <c r="D46" s="58">
        <f>SUM(D44:D45)</f>
        <v>875000</v>
      </c>
      <c r="E46" s="58">
        <v>78000</v>
      </c>
      <c r="F46" s="20">
        <f>SUM(F44:F45)</f>
        <v>0</v>
      </c>
      <c r="G46" s="58">
        <f>SUM(G44:G45)</f>
        <v>0</v>
      </c>
      <c r="H46" s="20"/>
      <c r="I46" s="20"/>
      <c r="J46" s="76"/>
      <c r="K46" s="76"/>
      <c r="L46" s="73">
        <f>SUM(L44:L45)</f>
        <v>0</v>
      </c>
      <c r="M46" s="20">
        <f>SUM(M44:M45)</f>
        <v>0</v>
      </c>
      <c r="N46" s="76"/>
      <c r="O46" s="76"/>
      <c r="P46" s="20">
        <f>SUM(P44:P45)</f>
        <v>1</v>
      </c>
      <c r="Q46" s="58">
        <f>SUM(Q44:Q45)</f>
        <v>875000</v>
      </c>
      <c r="R46" s="20"/>
      <c r="S46" s="20"/>
      <c r="T46" s="73">
        <v>360</v>
      </c>
      <c r="U46" s="58">
        <v>78000</v>
      </c>
      <c r="V46" s="76"/>
      <c r="W46" s="76"/>
      <c r="X46" s="76"/>
      <c r="Y46" s="76"/>
      <c r="Z46" s="76"/>
      <c r="AA46" s="76"/>
    </row>
    <row r="47" spans="1:27" ht="57.75" customHeight="1">
      <c r="A47" s="13">
        <v>6</v>
      </c>
      <c r="B47" s="31" t="s">
        <v>84</v>
      </c>
      <c r="C47" s="63"/>
      <c r="D47" s="12"/>
      <c r="E47" s="12"/>
      <c r="F47" s="12"/>
      <c r="G47" s="12"/>
      <c r="H47" s="12"/>
      <c r="I47" s="12"/>
      <c r="J47" s="63"/>
      <c r="K47" s="63"/>
      <c r="L47" s="70"/>
      <c r="M47" s="12"/>
      <c r="N47" s="63"/>
      <c r="O47" s="63"/>
      <c r="P47" s="12"/>
      <c r="Q47" s="12"/>
      <c r="R47" s="12"/>
      <c r="S47" s="12"/>
      <c r="T47" s="70"/>
      <c r="U47" s="12"/>
      <c r="V47" s="63"/>
      <c r="W47" s="63"/>
      <c r="X47" s="63"/>
      <c r="Y47" s="63"/>
      <c r="Z47" s="63"/>
      <c r="AA47" s="63"/>
    </row>
    <row r="48" spans="1:27" ht="12.75">
      <c r="A48" s="14" t="s">
        <v>26</v>
      </c>
      <c r="B48" s="32" t="s">
        <v>48</v>
      </c>
      <c r="C48" s="77">
        <f>D48+E48</f>
        <v>340000</v>
      </c>
      <c r="D48" s="55">
        <v>340000</v>
      </c>
      <c r="E48" s="12"/>
      <c r="F48" s="12">
        <v>1</v>
      </c>
      <c r="G48" s="55">
        <v>340000</v>
      </c>
      <c r="H48" s="12">
        <v>1</v>
      </c>
      <c r="I48" s="55">
        <v>340000</v>
      </c>
      <c r="J48" s="63"/>
      <c r="K48" s="63"/>
      <c r="L48" s="70"/>
      <c r="M48" s="12"/>
      <c r="N48" s="63"/>
      <c r="O48" s="63"/>
      <c r="P48" s="12"/>
      <c r="Q48" s="12"/>
      <c r="R48" s="12"/>
      <c r="S48" s="12"/>
      <c r="T48" s="70"/>
      <c r="U48" s="12"/>
      <c r="V48" s="63"/>
      <c r="W48" s="63"/>
      <c r="X48" s="63"/>
      <c r="Y48" s="63"/>
      <c r="Z48" s="63"/>
      <c r="AA48" s="63"/>
    </row>
    <row r="49" spans="1:27" ht="48">
      <c r="A49" s="14" t="s">
        <v>27</v>
      </c>
      <c r="B49" s="32" t="s">
        <v>49</v>
      </c>
      <c r="C49" s="77">
        <f>D49+E49</f>
        <v>300000</v>
      </c>
      <c r="D49" s="55">
        <v>300000</v>
      </c>
      <c r="E49" s="12"/>
      <c r="F49" s="12">
        <v>2</v>
      </c>
      <c r="G49" s="55">
        <v>300000</v>
      </c>
      <c r="H49" s="12"/>
      <c r="I49" s="55"/>
      <c r="J49" s="63"/>
      <c r="K49" s="63"/>
      <c r="L49" s="70">
        <v>2</v>
      </c>
      <c r="M49" s="55">
        <v>300000</v>
      </c>
      <c r="N49" s="63"/>
      <c r="O49" s="63"/>
      <c r="P49" s="12"/>
      <c r="Q49" s="12"/>
      <c r="R49" s="12"/>
      <c r="S49" s="12"/>
      <c r="T49" s="70"/>
      <c r="U49" s="12"/>
      <c r="V49" s="63"/>
      <c r="W49" s="63"/>
      <c r="X49" s="63"/>
      <c r="Y49" s="63"/>
      <c r="Z49" s="63"/>
      <c r="AA49" s="63"/>
    </row>
    <row r="50" spans="1:27" ht="12.75">
      <c r="A50" s="17"/>
      <c r="B50" s="17" t="s">
        <v>32</v>
      </c>
      <c r="C50" s="78">
        <f>D50+E50</f>
        <v>640000</v>
      </c>
      <c r="D50" s="56">
        <f>SUM(D48:D49)</f>
        <v>640000</v>
      </c>
      <c r="E50" s="17"/>
      <c r="F50" s="17">
        <f>SUM(F48:F49)</f>
        <v>3</v>
      </c>
      <c r="G50" s="56">
        <f>SUM(G48:G49)</f>
        <v>640000</v>
      </c>
      <c r="H50" s="17">
        <f>SUM(H48:H49)</f>
        <v>1</v>
      </c>
      <c r="I50" s="56">
        <f>SUM(I48:I49)</f>
        <v>340000</v>
      </c>
      <c r="J50" s="74"/>
      <c r="K50" s="74"/>
      <c r="L50" s="71">
        <f>SUM(L49:L49)</f>
        <v>2</v>
      </c>
      <c r="M50" s="56">
        <f>SUM(M49:M49)</f>
        <v>300000</v>
      </c>
      <c r="N50" s="74"/>
      <c r="O50" s="74"/>
      <c r="P50" s="17"/>
      <c r="Q50" s="17"/>
      <c r="R50" s="17"/>
      <c r="S50" s="17"/>
      <c r="T50" s="71"/>
      <c r="U50" s="17"/>
      <c r="V50" s="74"/>
      <c r="W50" s="74"/>
      <c r="X50" s="74"/>
      <c r="Y50" s="74"/>
      <c r="Z50" s="74"/>
      <c r="AA50" s="74"/>
    </row>
    <row r="51" spans="1:27" ht="12.75">
      <c r="A51" s="18" t="s">
        <v>29</v>
      </c>
      <c r="B51" s="19" t="s">
        <v>33</v>
      </c>
      <c r="C51" s="79">
        <f>D51+E51</f>
        <v>260000</v>
      </c>
      <c r="D51" s="19"/>
      <c r="E51" s="57">
        <v>260000</v>
      </c>
      <c r="F51" s="19"/>
      <c r="G51" s="57"/>
      <c r="H51" s="19"/>
      <c r="I51" s="57"/>
      <c r="J51" s="75"/>
      <c r="K51" s="75"/>
      <c r="L51" s="72"/>
      <c r="M51" s="57"/>
      <c r="N51" s="75"/>
      <c r="O51" s="75"/>
      <c r="P51" s="19"/>
      <c r="Q51" s="19"/>
      <c r="R51" s="19"/>
      <c r="S51" s="19"/>
      <c r="T51" s="72">
        <v>1045</v>
      </c>
      <c r="U51" s="57">
        <v>260000</v>
      </c>
      <c r="V51" s="75"/>
      <c r="W51" s="75"/>
      <c r="X51" s="75"/>
      <c r="Y51" s="75"/>
      <c r="Z51" s="75"/>
      <c r="AA51" s="75"/>
    </row>
    <row r="52" spans="1:27" ht="12.75">
      <c r="A52" s="20"/>
      <c r="B52" s="20" t="s">
        <v>34</v>
      </c>
      <c r="C52" s="80">
        <f>D52+E52</f>
        <v>900000</v>
      </c>
      <c r="D52" s="58">
        <f>SUM(D50:D51)</f>
        <v>640000</v>
      </c>
      <c r="E52" s="58">
        <v>260000</v>
      </c>
      <c r="F52" s="20">
        <f>SUM(F50:F51)</f>
        <v>3</v>
      </c>
      <c r="G52" s="58">
        <f>SUM(G50:G51)</f>
        <v>640000</v>
      </c>
      <c r="H52" s="20">
        <f>SUM(H50:H51)</f>
        <v>1</v>
      </c>
      <c r="I52" s="58">
        <f>SUM(I50:I51)</f>
        <v>340000</v>
      </c>
      <c r="J52" s="76"/>
      <c r="K52" s="76"/>
      <c r="L52" s="73">
        <f>SUM(L50:L51)</f>
        <v>2</v>
      </c>
      <c r="M52" s="58">
        <f>SUM(M50:M51)</f>
        <v>300000</v>
      </c>
      <c r="N52" s="76"/>
      <c r="O52" s="76"/>
      <c r="P52" s="20"/>
      <c r="Q52" s="20"/>
      <c r="R52" s="20"/>
      <c r="S52" s="20"/>
      <c r="T52" s="73">
        <v>1045</v>
      </c>
      <c r="U52" s="58">
        <v>260000</v>
      </c>
      <c r="V52" s="76"/>
      <c r="W52" s="76"/>
      <c r="X52" s="76"/>
      <c r="Y52" s="76"/>
      <c r="Z52" s="76"/>
      <c r="AA52" s="76"/>
    </row>
    <row r="53" spans="1:27" ht="51">
      <c r="A53" s="13">
        <v>7</v>
      </c>
      <c r="B53" s="35" t="s">
        <v>85</v>
      </c>
      <c r="C53" s="63"/>
      <c r="D53" s="12"/>
      <c r="E53" s="12"/>
      <c r="F53" s="12"/>
      <c r="G53" s="12"/>
      <c r="H53" s="12"/>
      <c r="I53" s="12"/>
      <c r="J53" s="63"/>
      <c r="K53" s="63"/>
      <c r="L53" s="70"/>
      <c r="M53" s="12"/>
      <c r="N53" s="63"/>
      <c r="O53" s="63"/>
      <c r="P53" s="12"/>
      <c r="Q53" s="12"/>
      <c r="R53" s="12"/>
      <c r="S53" s="12"/>
      <c r="T53" s="70"/>
      <c r="U53" s="12"/>
      <c r="V53" s="63"/>
      <c r="W53" s="63"/>
      <c r="X53" s="63"/>
      <c r="Y53" s="63"/>
      <c r="Z53" s="63"/>
      <c r="AA53" s="63"/>
    </row>
    <row r="54" spans="1:27" ht="22.5">
      <c r="A54" s="14" t="s">
        <v>50</v>
      </c>
      <c r="B54" s="33" t="s">
        <v>30</v>
      </c>
      <c r="C54" s="77">
        <f>D54+E54</f>
        <v>171000</v>
      </c>
      <c r="D54" s="55">
        <v>171000</v>
      </c>
      <c r="E54" s="12"/>
      <c r="F54" s="65">
        <v>9</v>
      </c>
      <c r="G54" s="55">
        <v>171000</v>
      </c>
      <c r="H54" s="12"/>
      <c r="I54" s="12"/>
      <c r="J54" s="63"/>
      <c r="K54" s="63"/>
      <c r="L54" s="70">
        <v>9</v>
      </c>
      <c r="M54" s="55">
        <v>171000</v>
      </c>
      <c r="N54" s="63"/>
      <c r="O54" s="63"/>
      <c r="P54" s="12"/>
      <c r="Q54" s="12"/>
      <c r="R54" s="12"/>
      <c r="S54" s="12"/>
      <c r="T54" s="70"/>
      <c r="U54" s="12"/>
      <c r="V54" s="63"/>
      <c r="W54" s="63"/>
      <c r="X54" s="63"/>
      <c r="Y54" s="63"/>
      <c r="Z54" s="63"/>
      <c r="AA54" s="63"/>
    </row>
    <row r="55" spans="1:27" ht="12.75">
      <c r="A55" s="14" t="s">
        <v>51</v>
      </c>
      <c r="B55" s="12" t="s">
        <v>52</v>
      </c>
      <c r="C55" s="77">
        <f>D55+E55</f>
        <v>204000</v>
      </c>
      <c r="D55" s="55">
        <v>204000</v>
      </c>
      <c r="E55" s="12"/>
      <c r="F55" s="65">
        <v>4</v>
      </c>
      <c r="G55" s="55">
        <v>204000</v>
      </c>
      <c r="H55" s="12"/>
      <c r="I55" s="12"/>
      <c r="J55" s="63"/>
      <c r="K55" s="63"/>
      <c r="L55" s="70">
        <v>4</v>
      </c>
      <c r="M55" s="55">
        <v>204000</v>
      </c>
      <c r="N55" s="63"/>
      <c r="O55" s="63"/>
      <c r="P55" s="12"/>
      <c r="Q55" s="12"/>
      <c r="R55" s="12"/>
      <c r="S55" s="12"/>
      <c r="T55" s="70"/>
      <c r="U55" s="12"/>
      <c r="V55" s="63"/>
      <c r="W55" s="63"/>
      <c r="X55" s="63"/>
      <c r="Y55" s="63"/>
      <c r="Z55" s="63"/>
      <c r="AA55" s="63"/>
    </row>
    <row r="56" spans="1:27" ht="25.5">
      <c r="A56" s="14" t="s">
        <v>53</v>
      </c>
      <c r="B56" s="29" t="s">
        <v>54</v>
      </c>
      <c r="C56" s="77">
        <f>D56+E56</f>
        <v>48000</v>
      </c>
      <c r="D56" s="55">
        <v>48000</v>
      </c>
      <c r="E56" s="12"/>
      <c r="F56" s="65">
        <v>3</v>
      </c>
      <c r="G56" s="55">
        <v>48000</v>
      </c>
      <c r="H56" s="12"/>
      <c r="I56" s="12"/>
      <c r="J56" s="63"/>
      <c r="K56" s="63"/>
      <c r="L56" s="70">
        <v>3</v>
      </c>
      <c r="M56" s="55">
        <v>48000</v>
      </c>
      <c r="N56" s="63"/>
      <c r="O56" s="63"/>
      <c r="P56" s="12"/>
      <c r="Q56" s="12"/>
      <c r="R56" s="12"/>
      <c r="S56" s="12"/>
      <c r="T56" s="70"/>
      <c r="U56" s="12"/>
      <c r="V56" s="63"/>
      <c r="W56" s="63"/>
      <c r="X56" s="63"/>
      <c r="Y56" s="63"/>
      <c r="Z56" s="63"/>
      <c r="AA56" s="63"/>
    </row>
    <row r="57" spans="1:27" ht="12.75">
      <c r="A57" s="17"/>
      <c r="B57" s="17" t="s">
        <v>32</v>
      </c>
      <c r="C57" s="78">
        <f>SUM(C54:C56)</f>
        <v>423000</v>
      </c>
      <c r="D57" s="56">
        <f>SUM(D54:D56)</f>
        <v>423000</v>
      </c>
      <c r="E57" s="17"/>
      <c r="F57" s="66">
        <f>SUM(F54:F56)</f>
        <v>16</v>
      </c>
      <c r="G57" s="56">
        <f>SUM(G54:G56)</f>
        <v>423000</v>
      </c>
      <c r="H57" s="17"/>
      <c r="I57" s="56"/>
      <c r="J57" s="74"/>
      <c r="K57" s="74"/>
      <c r="L57" s="71">
        <f>SUM(L54:L56)</f>
        <v>16</v>
      </c>
      <c r="M57" s="56">
        <f>SUM(M54:M56)</f>
        <v>423000</v>
      </c>
      <c r="N57" s="74"/>
      <c r="O57" s="74"/>
      <c r="P57" s="17"/>
      <c r="Q57" s="17"/>
      <c r="R57" s="17"/>
      <c r="S57" s="17"/>
      <c r="T57" s="71"/>
      <c r="U57" s="17"/>
      <c r="V57" s="74"/>
      <c r="W57" s="74"/>
      <c r="X57" s="74"/>
      <c r="Y57" s="74"/>
      <c r="Z57" s="74"/>
      <c r="AA57" s="74"/>
    </row>
    <row r="58" spans="1:27" ht="12.75">
      <c r="A58" s="18" t="s">
        <v>29</v>
      </c>
      <c r="B58" s="19" t="s">
        <v>33</v>
      </c>
      <c r="C58" s="79">
        <f>D58+E58</f>
        <v>300000</v>
      </c>
      <c r="D58" s="57">
        <v>300000</v>
      </c>
      <c r="E58" s="57"/>
      <c r="F58" s="19"/>
      <c r="G58" s="57"/>
      <c r="H58" s="19"/>
      <c r="I58" s="19"/>
      <c r="J58" s="75"/>
      <c r="K58" s="75"/>
      <c r="L58" s="72"/>
      <c r="M58" s="19"/>
      <c r="N58" s="75"/>
      <c r="O58" s="75"/>
      <c r="P58" s="19"/>
      <c r="Q58" s="19"/>
      <c r="R58" s="19">
        <v>4891</v>
      </c>
      <c r="S58" s="57">
        <v>300000</v>
      </c>
      <c r="T58" s="72"/>
      <c r="U58" s="57"/>
      <c r="V58" s="75"/>
      <c r="W58" s="75"/>
      <c r="X58" s="75"/>
      <c r="Y58" s="75"/>
      <c r="Z58" s="75"/>
      <c r="AA58" s="75"/>
    </row>
    <row r="59" spans="1:27" ht="12.75">
      <c r="A59" s="20"/>
      <c r="B59" s="20" t="s">
        <v>34</v>
      </c>
      <c r="C59" s="80">
        <f>D59+E59</f>
        <v>723000</v>
      </c>
      <c r="D59" s="58">
        <f>SUM(D57:D58)</f>
        <v>723000</v>
      </c>
      <c r="E59" s="58"/>
      <c r="F59" s="67">
        <f>SUM(F57:F58)</f>
        <v>16</v>
      </c>
      <c r="G59" s="58">
        <f>SUM(G57:G58)</f>
        <v>423000</v>
      </c>
      <c r="H59" s="20">
        <f>SUM(H57:H58)</f>
        <v>0</v>
      </c>
      <c r="I59" s="58">
        <f>SUM(I57:I58)</f>
        <v>0</v>
      </c>
      <c r="J59" s="76"/>
      <c r="K59" s="76"/>
      <c r="L59" s="73">
        <f>SUM(L57:L58)</f>
        <v>16</v>
      </c>
      <c r="M59" s="58">
        <f>SUM(M57:M58)</f>
        <v>423000</v>
      </c>
      <c r="N59" s="76"/>
      <c r="O59" s="76"/>
      <c r="P59" s="20"/>
      <c r="Q59" s="20"/>
      <c r="R59" s="20">
        <f>SUM(R58)</f>
        <v>4891</v>
      </c>
      <c r="S59" s="58">
        <f>SUM(S58)</f>
        <v>300000</v>
      </c>
      <c r="T59" s="73"/>
      <c r="U59" s="58"/>
      <c r="V59" s="76"/>
      <c r="W59" s="76"/>
      <c r="X59" s="76"/>
      <c r="Y59" s="76"/>
      <c r="Z59" s="76"/>
      <c r="AA59" s="76"/>
    </row>
    <row r="60" spans="1:27" ht="38.25">
      <c r="A60" s="13">
        <v>8</v>
      </c>
      <c r="B60" s="35" t="s">
        <v>86</v>
      </c>
      <c r="C60" s="63"/>
      <c r="D60" s="12"/>
      <c r="E60" s="12"/>
      <c r="F60" s="12"/>
      <c r="G60" s="12"/>
      <c r="H60" s="12"/>
      <c r="I60" s="12"/>
      <c r="J60" s="63"/>
      <c r="K60" s="63"/>
      <c r="L60" s="70"/>
      <c r="M60" s="12"/>
      <c r="N60" s="63"/>
      <c r="O60" s="63"/>
      <c r="P60" s="12"/>
      <c r="Q60" s="12"/>
      <c r="R60" s="12"/>
      <c r="S60" s="12"/>
      <c r="T60" s="70"/>
      <c r="U60" s="12"/>
      <c r="V60" s="63"/>
      <c r="W60" s="63"/>
      <c r="X60" s="63"/>
      <c r="Y60" s="63"/>
      <c r="Z60" s="63"/>
      <c r="AA60" s="63"/>
    </row>
    <row r="61" spans="1:27" ht="12.75">
      <c r="A61" s="34" t="s">
        <v>50</v>
      </c>
      <c r="B61" s="13" t="s">
        <v>55</v>
      </c>
      <c r="C61" s="77">
        <f>D61+E61</f>
        <v>499080</v>
      </c>
      <c r="D61" s="55">
        <v>499080</v>
      </c>
      <c r="E61" s="55"/>
      <c r="F61" s="12">
        <v>1</v>
      </c>
      <c r="G61" s="55">
        <v>499080</v>
      </c>
      <c r="H61" s="12">
        <v>1</v>
      </c>
      <c r="I61" s="55">
        <v>499080</v>
      </c>
      <c r="J61" s="63"/>
      <c r="K61" s="63"/>
      <c r="L61" s="70"/>
      <c r="M61" s="12"/>
      <c r="N61" s="63"/>
      <c r="O61" s="63"/>
      <c r="P61" s="12"/>
      <c r="Q61" s="12"/>
      <c r="R61" s="12"/>
      <c r="S61" s="12"/>
      <c r="T61" s="70"/>
      <c r="U61" s="12"/>
      <c r="V61" s="63"/>
      <c r="W61" s="63"/>
      <c r="X61" s="63"/>
      <c r="Y61" s="63"/>
      <c r="Z61" s="63"/>
      <c r="AA61" s="63"/>
    </row>
    <row r="62" spans="1:27" ht="25.5">
      <c r="A62" s="34" t="s">
        <v>27</v>
      </c>
      <c r="B62" s="35" t="s">
        <v>56</v>
      </c>
      <c r="C62" s="63"/>
      <c r="D62" s="12"/>
      <c r="E62" s="12"/>
      <c r="F62" s="12"/>
      <c r="G62" s="12"/>
      <c r="H62" s="12"/>
      <c r="I62" s="12"/>
      <c r="J62" s="63"/>
      <c r="K62" s="63"/>
      <c r="L62" s="70"/>
      <c r="M62" s="12"/>
      <c r="N62" s="63"/>
      <c r="O62" s="63"/>
      <c r="P62" s="12"/>
      <c r="Q62" s="12"/>
      <c r="R62" s="12"/>
      <c r="S62" s="12"/>
      <c r="T62" s="70"/>
      <c r="U62" s="12"/>
      <c r="V62" s="63"/>
      <c r="W62" s="63"/>
      <c r="X62" s="63"/>
      <c r="Y62" s="63"/>
      <c r="Z62" s="63"/>
      <c r="AA62" s="63"/>
    </row>
    <row r="63" spans="1:27" ht="15.75">
      <c r="A63" s="14"/>
      <c r="B63" s="23" t="s">
        <v>57</v>
      </c>
      <c r="C63" s="77">
        <f>D63+E63</f>
        <v>56800</v>
      </c>
      <c r="D63" s="55">
        <v>56800</v>
      </c>
      <c r="E63" s="12"/>
      <c r="F63" s="12">
        <v>10</v>
      </c>
      <c r="G63" s="55">
        <v>56800</v>
      </c>
      <c r="H63" s="12"/>
      <c r="I63" s="12"/>
      <c r="J63" s="12">
        <v>10</v>
      </c>
      <c r="K63" s="55">
        <v>56800</v>
      </c>
      <c r="L63" s="70"/>
      <c r="M63" s="12"/>
      <c r="N63" s="63"/>
      <c r="O63" s="63"/>
      <c r="P63" s="12"/>
      <c r="Q63" s="12"/>
      <c r="R63" s="12"/>
      <c r="S63" s="12"/>
      <c r="T63" s="70"/>
      <c r="U63" s="12"/>
      <c r="V63" s="63"/>
      <c r="W63" s="63"/>
      <c r="X63" s="63"/>
      <c r="Y63" s="63"/>
      <c r="Z63" s="63"/>
      <c r="AA63" s="63"/>
    </row>
    <row r="64" spans="1:27" ht="15.75">
      <c r="A64" s="14"/>
      <c r="B64" s="23" t="s">
        <v>87</v>
      </c>
      <c r="C64" s="77">
        <f>D64+E64</f>
        <v>14000</v>
      </c>
      <c r="D64" s="55">
        <v>14000</v>
      </c>
      <c r="E64" s="12"/>
      <c r="F64" s="12">
        <v>1</v>
      </c>
      <c r="G64" s="55">
        <v>14000</v>
      </c>
      <c r="H64" s="12"/>
      <c r="I64" s="12"/>
      <c r="J64" s="12">
        <v>1</v>
      </c>
      <c r="K64" s="55">
        <v>14000</v>
      </c>
      <c r="L64" s="70"/>
      <c r="M64" s="12"/>
      <c r="N64" s="63"/>
      <c r="O64" s="63"/>
      <c r="P64" s="12"/>
      <c r="Q64" s="12"/>
      <c r="R64" s="12"/>
      <c r="S64" s="12"/>
      <c r="T64" s="70"/>
      <c r="U64" s="12"/>
      <c r="V64" s="63"/>
      <c r="W64" s="63"/>
      <c r="X64" s="63"/>
      <c r="Y64" s="63"/>
      <c r="Z64" s="63"/>
      <c r="AA64" s="63"/>
    </row>
    <row r="65" spans="1:27" ht="47.25">
      <c r="A65" s="14" t="s">
        <v>58</v>
      </c>
      <c r="B65" s="23" t="s">
        <v>88</v>
      </c>
      <c r="C65" s="77">
        <f>D65+E65</f>
        <v>73838</v>
      </c>
      <c r="D65" s="55">
        <v>73838</v>
      </c>
      <c r="E65" s="12"/>
      <c r="F65" s="12">
        <v>1</v>
      </c>
      <c r="G65" s="55">
        <v>73838</v>
      </c>
      <c r="H65" s="12"/>
      <c r="I65" s="12"/>
      <c r="J65" s="12"/>
      <c r="K65" s="12"/>
      <c r="L65" s="70">
        <v>1</v>
      </c>
      <c r="M65" s="55">
        <v>73838</v>
      </c>
      <c r="N65" s="63"/>
      <c r="O65" s="63"/>
      <c r="P65" s="12"/>
      <c r="Q65" s="12"/>
      <c r="R65" s="12"/>
      <c r="S65" s="12"/>
      <c r="T65" s="70"/>
      <c r="U65" s="12"/>
      <c r="V65" s="63"/>
      <c r="W65" s="63"/>
      <c r="X65" s="63"/>
      <c r="Y65" s="63"/>
      <c r="Z65" s="63"/>
      <c r="AA65" s="63"/>
    </row>
    <row r="66" spans="1:27" ht="12.75">
      <c r="A66" s="17"/>
      <c r="B66" s="17" t="s">
        <v>32</v>
      </c>
      <c r="C66" s="78">
        <f>SUM(C61:C65)</f>
        <v>643718</v>
      </c>
      <c r="D66" s="56">
        <f>SUM(D61:D65)</f>
        <v>643718</v>
      </c>
      <c r="E66" s="17"/>
      <c r="F66" s="17">
        <f>SUM(F61:F65)</f>
        <v>13</v>
      </c>
      <c r="G66" s="56">
        <f>SUM(G61:G65)</f>
        <v>643718</v>
      </c>
      <c r="H66" s="17">
        <f>SUM(H61:H65)</f>
        <v>1</v>
      </c>
      <c r="I66" s="56">
        <f>SUM(I61:I65)</f>
        <v>499080</v>
      </c>
      <c r="J66" s="17">
        <f>SUM(J63:J65)</f>
        <v>11</v>
      </c>
      <c r="K66" s="56">
        <f>SUM(K63:K65)</f>
        <v>70800</v>
      </c>
      <c r="L66" s="71">
        <f>SUM(L61:L65)</f>
        <v>1</v>
      </c>
      <c r="M66" s="56">
        <f>SUM(M61:M65)</f>
        <v>73838</v>
      </c>
      <c r="N66" s="74"/>
      <c r="O66" s="74"/>
      <c r="P66" s="17"/>
      <c r="Q66" s="17"/>
      <c r="R66" s="17"/>
      <c r="S66" s="17"/>
      <c r="T66" s="71"/>
      <c r="U66" s="17"/>
      <c r="V66" s="74"/>
      <c r="W66" s="74"/>
      <c r="X66" s="74"/>
      <c r="Y66" s="74"/>
      <c r="Z66" s="74"/>
      <c r="AA66" s="74"/>
    </row>
    <row r="67" spans="1:27" ht="12.75">
      <c r="A67" s="18" t="s">
        <v>29</v>
      </c>
      <c r="B67" s="19" t="s">
        <v>33</v>
      </c>
      <c r="C67" s="79">
        <f>D67+E67</f>
        <v>430000</v>
      </c>
      <c r="D67" s="57">
        <v>430000</v>
      </c>
      <c r="E67" s="57"/>
      <c r="F67" s="19"/>
      <c r="G67" s="57"/>
      <c r="H67" s="19"/>
      <c r="I67" s="19"/>
      <c r="J67" s="19"/>
      <c r="K67" s="19"/>
      <c r="L67" s="72"/>
      <c r="M67" s="57"/>
      <c r="N67" s="75"/>
      <c r="O67" s="75"/>
      <c r="P67" s="19"/>
      <c r="Q67" s="19"/>
      <c r="R67" s="19">
        <v>2984</v>
      </c>
      <c r="S67" s="57">
        <v>430000</v>
      </c>
      <c r="T67" s="72"/>
      <c r="U67" s="57"/>
      <c r="V67" s="75"/>
      <c r="W67" s="75"/>
      <c r="X67" s="75"/>
      <c r="Y67" s="75"/>
      <c r="Z67" s="75"/>
      <c r="AA67" s="75"/>
    </row>
    <row r="68" spans="1:27" ht="12.75">
      <c r="A68" s="20"/>
      <c r="B68" s="20" t="s">
        <v>34</v>
      </c>
      <c r="C68" s="80">
        <f>D68+E68</f>
        <v>1073718</v>
      </c>
      <c r="D68" s="58">
        <f>SUM(D66:D67)</f>
        <v>1073718</v>
      </c>
      <c r="E68" s="58"/>
      <c r="F68" s="20">
        <f aca="true" t="shared" si="0" ref="F68:M68">SUM(F66:F67)</f>
        <v>13</v>
      </c>
      <c r="G68" s="58">
        <f t="shared" si="0"/>
        <v>643718</v>
      </c>
      <c r="H68" s="20">
        <f t="shared" si="0"/>
        <v>1</v>
      </c>
      <c r="I68" s="58">
        <f t="shared" si="0"/>
        <v>499080</v>
      </c>
      <c r="J68" s="20">
        <f t="shared" si="0"/>
        <v>11</v>
      </c>
      <c r="K68" s="58">
        <f t="shared" si="0"/>
        <v>70800</v>
      </c>
      <c r="L68" s="73">
        <f t="shared" si="0"/>
        <v>1</v>
      </c>
      <c r="M68" s="58">
        <f t="shared" si="0"/>
        <v>73838</v>
      </c>
      <c r="N68" s="76"/>
      <c r="O68" s="76"/>
      <c r="P68" s="20"/>
      <c r="Q68" s="20"/>
      <c r="R68" s="20">
        <f>SUM(R67)</f>
        <v>2984</v>
      </c>
      <c r="S68" s="58">
        <f>SUM(S67)</f>
        <v>430000</v>
      </c>
      <c r="T68" s="73"/>
      <c r="U68" s="58"/>
      <c r="V68" s="76"/>
      <c r="W68" s="76"/>
      <c r="X68" s="76"/>
      <c r="Y68" s="76"/>
      <c r="Z68" s="76"/>
      <c r="AA68" s="76"/>
    </row>
    <row r="69" spans="1:27" ht="51">
      <c r="A69" s="13">
        <v>9</v>
      </c>
      <c r="B69" s="36" t="s">
        <v>78</v>
      </c>
      <c r="C69" s="63"/>
      <c r="D69" s="12"/>
      <c r="E69" s="12"/>
      <c r="F69" s="12"/>
      <c r="G69" s="12"/>
      <c r="H69" s="12"/>
      <c r="I69" s="12"/>
      <c r="J69" s="12"/>
      <c r="K69" s="12"/>
      <c r="L69" s="70"/>
      <c r="M69" s="12"/>
      <c r="N69" s="63"/>
      <c r="O69" s="63"/>
      <c r="P69" s="12"/>
      <c r="Q69" s="12"/>
      <c r="R69" s="12"/>
      <c r="S69" s="12"/>
      <c r="T69" s="70"/>
      <c r="U69" s="12"/>
      <c r="V69" s="63"/>
      <c r="W69" s="63"/>
      <c r="X69" s="63"/>
      <c r="Y69" s="63"/>
      <c r="Z69" s="63"/>
      <c r="AA69" s="63"/>
    </row>
    <row r="70" spans="1:27" ht="63">
      <c r="A70" s="37" t="s">
        <v>50</v>
      </c>
      <c r="B70" s="23" t="s">
        <v>89</v>
      </c>
      <c r="C70" s="77">
        <f>D70+E70</f>
        <v>99950</v>
      </c>
      <c r="D70" s="55">
        <v>99950</v>
      </c>
      <c r="E70" s="12"/>
      <c r="F70" s="12">
        <v>1</v>
      </c>
      <c r="G70" s="55">
        <v>99950</v>
      </c>
      <c r="H70" s="12"/>
      <c r="I70" s="12"/>
      <c r="J70" s="12"/>
      <c r="K70" s="12"/>
      <c r="L70" s="70">
        <v>1</v>
      </c>
      <c r="M70" s="55">
        <v>99950</v>
      </c>
      <c r="N70" s="63"/>
      <c r="O70" s="63"/>
      <c r="P70" s="12"/>
      <c r="Q70" s="12"/>
      <c r="R70" s="12"/>
      <c r="S70" s="12"/>
      <c r="T70" s="70"/>
      <c r="U70" s="12"/>
      <c r="V70" s="63"/>
      <c r="W70" s="63"/>
      <c r="X70" s="63"/>
      <c r="Y70" s="63"/>
      <c r="Z70" s="63"/>
      <c r="AA70" s="63"/>
    </row>
    <row r="71" spans="1:27" ht="13.5">
      <c r="A71" s="14" t="s">
        <v>51</v>
      </c>
      <c r="B71" s="24" t="s">
        <v>59</v>
      </c>
      <c r="C71" s="77">
        <f>D71+E71</f>
        <v>234372</v>
      </c>
      <c r="D71" s="55">
        <v>234372</v>
      </c>
      <c r="E71" s="12"/>
      <c r="F71" s="12">
        <v>1</v>
      </c>
      <c r="G71" s="55">
        <v>234372</v>
      </c>
      <c r="H71" s="12"/>
      <c r="I71" s="12"/>
      <c r="J71" s="12">
        <v>1</v>
      </c>
      <c r="K71" s="55">
        <v>234372</v>
      </c>
      <c r="L71" s="70"/>
      <c r="M71" s="55"/>
      <c r="N71" s="63"/>
      <c r="O71" s="63"/>
      <c r="P71" s="12"/>
      <c r="Q71" s="12"/>
      <c r="R71" s="12"/>
      <c r="S71" s="12"/>
      <c r="T71" s="70"/>
      <c r="U71" s="12"/>
      <c r="V71" s="63"/>
      <c r="W71" s="63"/>
      <c r="X71" s="63"/>
      <c r="Y71" s="63"/>
      <c r="Z71" s="63"/>
      <c r="AA71" s="63"/>
    </row>
    <row r="72" spans="1:27" ht="12.75">
      <c r="A72" s="14" t="s">
        <v>53</v>
      </c>
      <c r="B72" s="38" t="s">
        <v>60</v>
      </c>
      <c r="C72" s="77">
        <f>D72+E72</f>
        <v>170678</v>
      </c>
      <c r="D72" s="55">
        <v>170678</v>
      </c>
      <c r="E72" s="12"/>
      <c r="F72" s="39">
        <v>11</v>
      </c>
      <c r="G72" s="55">
        <v>170678</v>
      </c>
      <c r="H72" s="12"/>
      <c r="I72" s="12"/>
      <c r="J72" s="12"/>
      <c r="K72" s="55"/>
      <c r="L72" s="70">
        <v>11</v>
      </c>
      <c r="M72" s="55">
        <v>170678</v>
      </c>
      <c r="N72" s="63"/>
      <c r="O72" s="63"/>
      <c r="P72" s="12"/>
      <c r="Q72" s="12"/>
      <c r="R72" s="12"/>
      <c r="S72" s="12"/>
      <c r="T72" s="70"/>
      <c r="U72" s="12"/>
      <c r="V72" s="63"/>
      <c r="W72" s="63"/>
      <c r="X72" s="63"/>
      <c r="Y72" s="63"/>
      <c r="Z72" s="63"/>
      <c r="AA72" s="63"/>
    </row>
    <row r="73" spans="1:27" ht="12.75">
      <c r="A73" s="17"/>
      <c r="B73" s="17" t="s">
        <v>32</v>
      </c>
      <c r="C73" s="78">
        <f>SUM(C70:C72)</f>
        <v>505000</v>
      </c>
      <c r="D73" s="56">
        <f>SUM(D70:D72)</f>
        <v>505000</v>
      </c>
      <c r="E73" s="17"/>
      <c r="F73" s="17">
        <f>SUM(F70:F72)</f>
        <v>13</v>
      </c>
      <c r="G73" s="56">
        <f>SUM(G70:G72)</f>
        <v>505000</v>
      </c>
      <c r="H73" s="17">
        <f>SUM(H70:H72)</f>
        <v>0</v>
      </c>
      <c r="I73" s="17">
        <f>SUM(H73)</f>
        <v>0</v>
      </c>
      <c r="J73" s="17">
        <f>SUM(J71:J72)</f>
        <v>1</v>
      </c>
      <c r="K73" s="56">
        <f>SUM(K71:K72)</f>
        <v>234372</v>
      </c>
      <c r="L73" s="71">
        <f>SUM(L70:L72)</f>
        <v>12</v>
      </c>
      <c r="M73" s="56">
        <f>SUM(M70:M72)</f>
        <v>270628</v>
      </c>
      <c r="N73" s="74"/>
      <c r="O73" s="74"/>
      <c r="P73" s="17"/>
      <c r="Q73" s="17"/>
      <c r="R73" s="17"/>
      <c r="S73" s="17"/>
      <c r="T73" s="71"/>
      <c r="U73" s="17"/>
      <c r="V73" s="74"/>
      <c r="W73" s="74"/>
      <c r="X73" s="74"/>
      <c r="Y73" s="74"/>
      <c r="Z73" s="74"/>
      <c r="AA73" s="74"/>
    </row>
    <row r="74" spans="1:27" ht="12.75">
      <c r="A74" s="18" t="s">
        <v>29</v>
      </c>
      <c r="B74" s="19" t="s">
        <v>33</v>
      </c>
      <c r="C74" s="79">
        <f>D74+E74</f>
        <v>230000</v>
      </c>
      <c r="D74" s="19"/>
      <c r="E74" s="57">
        <v>230000</v>
      </c>
      <c r="F74" s="19"/>
      <c r="G74" s="19"/>
      <c r="H74" s="19"/>
      <c r="I74" s="19"/>
      <c r="J74" s="19"/>
      <c r="K74" s="57"/>
      <c r="L74" s="72"/>
      <c r="M74" s="57"/>
      <c r="N74" s="75"/>
      <c r="O74" s="75"/>
      <c r="P74" s="19"/>
      <c r="Q74" s="19"/>
      <c r="R74" s="19"/>
      <c r="S74" s="19"/>
      <c r="T74" s="72">
        <v>860</v>
      </c>
      <c r="U74" s="57">
        <v>230000</v>
      </c>
      <c r="V74" s="75"/>
      <c r="W74" s="75"/>
      <c r="X74" s="75"/>
      <c r="Y74" s="75"/>
      <c r="Z74" s="75"/>
      <c r="AA74" s="75"/>
    </row>
    <row r="75" spans="1:27" ht="12.75">
      <c r="A75" s="20"/>
      <c r="B75" s="20" t="s">
        <v>34</v>
      </c>
      <c r="C75" s="80">
        <f>D75+E75</f>
        <v>735000</v>
      </c>
      <c r="D75" s="58">
        <f>SUM(D73:D74)</f>
        <v>505000</v>
      </c>
      <c r="E75" s="58">
        <v>230000</v>
      </c>
      <c r="F75" s="20">
        <f>SUM(F73:F74)</f>
        <v>13</v>
      </c>
      <c r="G75" s="58">
        <f>SUM(G73:G74)</f>
        <v>505000</v>
      </c>
      <c r="H75" s="20">
        <f>SUM(H73:H74)</f>
        <v>0</v>
      </c>
      <c r="I75" s="20">
        <f>SUM(H75)</f>
        <v>0</v>
      </c>
      <c r="J75" s="20">
        <f>SUM(J73:J74)</f>
        <v>1</v>
      </c>
      <c r="K75" s="58">
        <f>SUM(K73:K74)</f>
        <v>234372</v>
      </c>
      <c r="L75" s="73">
        <f>SUM(L73:L74)</f>
        <v>12</v>
      </c>
      <c r="M75" s="58">
        <f>SUM(M73:M74)</f>
        <v>270628</v>
      </c>
      <c r="N75" s="76"/>
      <c r="O75" s="76"/>
      <c r="P75" s="20"/>
      <c r="Q75" s="20"/>
      <c r="R75" s="20"/>
      <c r="S75" s="20"/>
      <c r="T75" s="73">
        <v>860</v>
      </c>
      <c r="U75" s="58">
        <v>230000</v>
      </c>
      <c r="V75" s="76"/>
      <c r="W75" s="76"/>
      <c r="X75" s="76"/>
      <c r="Y75" s="76"/>
      <c r="Z75" s="76"/>
      <c r="AA75" s="76"/>
    </row>
    <row r="76" spans="1:27" ht="62.25" customHeight="1">
      <c r="A76" s="13">
        <v>10</v>
      </c>
      <c r="B76" s="81" t="s">
        <v>90</v>
      </c>
      <c r="C76" s="63"/>
      <c r="D76" s="12"/>
      <c r="E76" s="12"/>
      <c r="F76" s="12"/>
      <c r="G76" s="12"/>
      <c r="H76" s="12"/>
      <c r="I76" s="12"/>
      <c r="J76" s="12"/>
      <c r="K76" s="12"/>
      <c r="L76" s="70"/>
      <c r="M76" s="12"/>
      <c r="N76" s="63"/>
      <c r="O76" s="63"/>
      <c r="P76" s="12"/>
      <c r="Q76" s="12"/>
      <c r="R76" s="12"/>
      <c r="S76" s="12"/>
      <c r="T76" s="70"/>
      <c r="U76" s="12"/>
      <c r="V76" s="63"/>
      <c r="W76" s="63"/>
      <c r="X76" s="63"/>
      <c r="Y76" s="63"/>
      <c r="Z76" s="63"/>
      <c r="AA76" s="63"/>
    </row>
    <row r="77" spans="1:27" ht="15">
      <c r="A77" s="14" t="s">
        <v>50</v>
      </c>
      <c r="B77" s="40" t="s">
        <v>48</v>
      </c>
      <c r="C77" s="77">
        <f>D77+E77</f>
        <v>174000</v>
      </c>
      <c r="D77" s="55">
        <v>174000</v>
      </c>
      <c r="E77" s="55"/>
      <c r="F77" s="41">
        <v>1</v>
      </c>
      <c r="G77" s="55">
        <v>174000</v>
      </c>
      <c r="H77" s="12">
        <v>1</v>
      </c>
      <c r="I77" s="55">
        <v>174000</v>
      </c>
      <c r="J77" s="12"/>
      <c r="K77" s="12"/>
      <c r="L77" s="70"/>
      <c r="M77" s="12"/>
      <c r="N77" s="63"/>
      <c r="O77" s="63"/>
      <c r="P77" s="12"/>
      <c r="Q77" s="12"/>
      <c r="R77" s="12"/>
      <c r="S77" s="12"/>
      <c r="T77" s="70"/>
      <c r="U77" s="12"/>
      <c r="V77" s="63"/>
      <c r="W77" s="63"/>
      <c r="X77" s="63"/>
      <c r="Y77" s="63"/>
      <c r="Z77" s="63"/>
      <c r="AA77" s="63"/>
    </row>
    <row r="78" spans="1:27" ht="15">
      <c r="A78" s="14" t="s">
        <v>51</v>
      </c>
      <c r="B78" s="40" t="s">
        <v>61</v>
      </c>
      <c r="C78" s="77">
        <f>D78+E78</f>
        <v>150000</v>
      </c>
      <c r="D78" s="55">
        <v>150000</v>
      </c>
      <c r="E78" s="12"/>
      <c r="F78" s="41">
        <v>3</v>
      </c>
      <c r="G78" s="55">
        <v>150000</v>
      </c>
      <c r="H78" s="12"/>
      <c r="I78" s="12"/>
      <c r="J78" s="12"/>
      <c r="K78" s="12"/>
      <c r="L78" s="70">
        <v>3</v>
      </c>
      <c r="M78" s="55">
        <v>150000</v>
      </c>
      <c r="N78" s="63"/>
      <c r="O78" s="63"/>
      <c r="P78" s="12"/>
      <c r="Q78" s="12"/>
      <c r="R78" s="12"/>
      <c r="S78" s="12"/>
      <c r="T78" s="70"/>
      <c r="U78" s="12"/>
      <c r="V78" s="63"/>
      <c r="W78" s="63"/>
      <c r="X78" s="63"/>
      <c r="Y78" s="63"/>
      <c r="Z78" s="63"/>
      <c r="AA78" s="63"/>
    </row>
    <row r="79" spans="1:27" ht="15">
      <c r="A79" s="14" t="s">
        <v>53</v>
      </c>
      <c r="B79" s="40" t="s">
        <v>62</v>
      </c>
      <c r="C79" s="77">
        <f>D79+E79</f>
        <v>16000</v>
      </c>
      <c r="D79" s="55">
        <v>16000</v>
      </c>
      <c r="E79" s="12"/>
      <c r="F79" s="68">
        <v>2</v>
      </c>
      <c r="G79" s="55">
        <v>16000</v>
      </c>
      <c r="H79" s="12"/>
      <c r="I79" s="12"/>
      <c r="J79" s="12"/>
      <c r="K79" s="12"/>
      <c r="L79" s="70">
        <v>2</v>
      </c>
      <c r="M79" s="55">
        <v>16000</v>
      </c>
      <c r="N79" s="63"/>
      <c r="O79" s="63"/>
      <c r="P79" s="12"/>
      <c r="Q79" s="12"/>
      <c r="R79" s="12"/>
      <c r="S79" s="12"/>
      <c r="T79" s="70"/>
      <c r="U79" s="12"/>
      <c r="V79" s="63"/>
      <c r="W79" s="63"/>
      <c r="X79" s="63"/>
      <c r="Y79" s="63"/>
      <c r="Z79" s="63"/>
      <c r="AA79" s="63"/>
    </row>
    <row r="80" spans="1:27" ht="12.75">
      <c r="A80" s="17"/>
      <c r="B80" s="17" t="s">
        <v>32</v>
      </c>
      <c r="C80" s="78">
        <f>SUM(C77:C79)</f>
        <v>340000</v>
      </c>
      <c r="D80" s="56">
        <f>SUM(D77:D79)</f>
        <v>340000</v>
      </c>
      <c r="E80" s="17"/>
      <c r="F80" s="17">
        <f>SUM(F77:F79)</f>
        <v>6</v>
      </c>
      <c r="G80" s="56">
        <f>SUM(G77:G79)</f>
        <v>340000</v>
      </c>
      <c r="H80" s="17">
        <f>SUM(H77:H79)</f>
        <v>1</v>
      </c>
      <c r="I80" s="56">
        <f>SUM(I77:I79)</f>
        <v>174000</v>
      </c>
      <c r="J80" s="17"/>
      <c r="K80" s="56"/>
      <c r="L80" s="71">
        <f>SUM(L78:L79)</f>
        <v>5</v>
      </c>
      <c r="M80" s="56">
        <f>SUM(M77:M79)</f>
        <v>166000</v>
      </c>
      <c r="N80" s="74"/>
      <c r="O80" s="74"/>
      <c r="P80" s="17"/>
      <c r="Q80" s="17"/>
      <c r="R80" s="17"/>
      <c r="S80" s="17"/>
      <c r="T80" s="71"/>
      <c r="U80" s="17"/>
      <c r="V80" s="74"/>
      <c r="W80" s="74"/>
      <c r="X80" s="74"/>
      <c r="Y80" s="74"/>
      <c r="Z80" s="74"/>
      <c r="AA80" s="74"/>
    </row>
    <row r="81" spans="1:27" ht="12.75">
      <c r="A81" s="18" t="s">
        <v>29</v>
      </c>
      <c r="B81" s="19" t="s">
        <v>33</v>
      </c>
      <c r="C81" s="79">
        <f>D81+E81</f>
        <v>200000</v>
      </c>
      <c r="D81" s="19"/>
      <c r="E81" s="57">
        <v>200000</v>
      </c>
      <c r="F81" s="19"/>
      <c r="G81" s="57"/>
      <c r="H81" s="19"/>
      <c r="I81" s="19"/>
      <c r="J81" s="19"/>
      <c r="K81" s="19"/>
      <c r="L81" s="72"/>
      <c r="M81" s="19"/>
      <c r="N81" s="75"/>
      <c r="O81" s="75"/>
      <c r="P81" s="19"/>
      <c r="Q81" s="19"/>
      <c r="R81" s="19"/>
      <c r="S81" s="19"/>
      <c r="T81" s="72">
        <v>600</v>
      </c>
      <c r="U81" s="57">
        <v>200000</v>
      </c>
      <c r="V81" s="75"/>
      <c r="W81" s="75"/>
      <c r="X81" s="75"/>
      <c r="Y81" s="75"/>
      <c r="Z81" s="75"/>
      <c r="AA81" s="75"/>
    </row>
    <row r="82" spans="1:27" ht="12.75">
      <c r="A82" s="20"/>
      <c r="B82" s="20" t="s">
        <v>34</v>
      </c>
      <c r="C82" s="80">
        <f>D82+E82</f>
        <v>540000</v>
      </c>
      <c r="D82" s="58">
        <f>SUM(D80:D81)</f>
        <v>340000</v>
      </c>
      <c r="E82" s="58">
        <v>200000</v>
      </c>
      <c r="F82" s="20">
        <f aca="true" t="shared" si="1" ref="F82:M82">SUM(F80:F81)</f>
        <v>6</v>
      </c>
      <c r="G82" s="58">
        <f t="shared" si="1"/>
        <v>340000</v>
      </c>
      <c r="H82" s="20">
        <f t="shared" si="1"/>
        <v>1</v>
      </c>
      <c r="I82" s="58">
        <f t="shared" si="1"/>
        <v>174000</v>
      </c>
      <c r="J82" s="20">
        <f t="shared" si="1"/>
        <v>0</v>
      </c>
      <c r="K82" s="58">
        <f t="shared" si="1"/>
        <v>0</v>
      </c>
      <c r="L82" s="73">
        <f t="shared" si="1"/>
        <v>5</v>
      </c>
      <c r="M82" s="58">
        <f t="shared" si="1"/>
        <v>166000</v>
      </c>
      <c r="N82" s="76"/>
      <c r="O82" s="76"/>
      <c r="P82" s="20"/>
      <c r="Q82" s="20"/>
      <c r="R82" s="20"/>
      <c r="S82" s="20"/>
      <c r="T82" s="73">
        <v>600</v>
      </c>
      <c r="U82" s="58">
        <v>200000</v>
      </c>
      <c r="V82" s="76"/>
      <c r="W82" s="76"/>
      <c r="X82" s="76"/>
      <c r="Y82" s="76"/>
      <c r="Z82" s="76"/>
      <c r="AA82" s="76"/>
    </row>
    <row r="83" spans="1:27" ht="51">
      <c r="A83" s="13">
        <v>11</v>
      </c>
      <c r="B83" s="35" t="s">
        <v>91</v>
      </c>
      <c r="C83" s="63"/>
      <c r="D83" s="12"/>
      <c r="E83" s="12"/>
      <c r="F83" s="12"/>
      <c r="G83" s="12"/>
      <c r="H83" s="12"/>
      <c r="I83" s="12"/>
      <c r="J83" s="12"/>
      <c r="K83" s="12"/>
      <c r="L83" s="70"/>
      <c r="M83" s="12"/>
      <c r="N83" s="63"/>
      <c r="O83" s="63"/>
      <c r="P83" s="12"/>
      <c r="Q83" s="12"/>
      <c r="R83" s="12"/>
      <c r="S83" s="12"/>
      <c r="T83" s="70"/>
      <c r="U83" s="12"/>
      <c r="V83" s="63"/>
      <c r="W83" s="63"/>
      <c r="X83" s="63"/>
      <c r="Y83" s="63"/>
      <c r="Z83" s="63"/>
      <c r="AA83" s="63"/>
    </row>
    <row r="84" spans="1:27" ht="12.75">
      <c r="A84" s="14" t="s">
        <v>50</v>
      </c>
      <c r="B84" s="16" t="s">
        <v>48</v>
      </c>
      <c r="C84" s="77">
        <f>D84+E84</f>
        <v>100000</v>
      </c>
      <c r="D84" s="55">
        <v>100000</v>
      </c>
      <c r="E84" s="12"/>
      <c r="F84" s="12">
        <v>1</v>
      </c>
      <c r="G84" s="55">
        <v>100000</v>
      </c>
      <c r="H84" s="12">
        <v>1</v>
      </c>
      <c r="I84" s="55">
        <v>100000</v>
      </c>
      <c r="J84" s="12"/>
      <c r="K84" s="12"/>
      <c r="L84" s="70"/>
      <c r="M84" s="12"/>
      <c r="N84" s="63"/>
      <c r="O84" s="63"/>
      <c r="P84" s="12"/>
      <c r="Q84" s="12"/>
      <c r="R84" s="12"/>
      <c r="S84" s="12"/>
      <c r="T84" s="70"/>
      <c r="U84" s="12"/>
      <c r="V84" s="63"/>
      <c r="W84" s="63"/>
      <c r="X84" s="63"/>
      <c r="Y84" s="63"/>
      <c r="Z84" s="63"/>
      <c r="AA84" s="63"/>
    </row>
    <row r="85" spans="1:27" ht="12.75">
      <c r="A85" s="17"/>
      <c r="B85" s="17" t="s">
        <v>32</v>
      </c>
      <c r="C85" s="78">
        <f>D85+E85</f>
        <v>100000</v>
      </c>
      <c r="D85" s="56">
        <f>SUM(D84:D84)</f>
        <v>100000</v>
      </c>
      <c r="E85" s="17"/>
      <c r="F85" s="17">
        <f>SUM(F84:F84)</f>
        <v>1</v>
      </c>
      <c r="G85" s="56">
        <f>SUM(G84:G84)</f>
        <v>100000</v>
      </c>
      <c r="H85" s="17">
        <f>SUM(H84:H84)</f>
        <v>1</v>
      </c>
      <c r="I85" s="56">
        <f>SUM(I84:I84)</f>
        <v>100000</v>
      </c>
      <c r="J85" s="17"/>
      <c r="K85" s="17"/>
      <c r="L85" s="71"/>
      <c r="M85" s="17"/>
      <c r="N85" s="74"/>
      <c r="O85" s="74"/>
      <c r="P85" s="17"/>
      <c r="Q85" s="17"/>
      <c r="R85" s="17"/>
      <c r="S85" s="17"/>
      <c r="T85" s="71"/>
      <c r="U85" s="17"/>
      <c r="V85" s="74"/>
      <c r="W85" s="74"/>
      <c r="X85" s="74"/>
      <c r="Y85" s="74"/>
      <c r="Z85" s="74"/>
      <c r="AA85" s="74"/>
    </row>
    <row r="86" spans="1:27" ht="12.75">
      <c r="A86" s="18" t="s">
        <v>27</v>
      </c>
      <c r="B86" s="19" t="s">
        <v>33</v>
      </c>
      <c r="C86" s="79">
        <f>D86+E86</f>
        <v>40000</v>
      </c>
      <c r="D86" s="19"/>
      <c r="E86" s="57">
        <v>40000</v>
      </c>
      <c r="F86" s="19"/>
      <c r="G86" s="19"/>
      <c r="H86" s="19"/>
      <c r="I86" s="57"/>
      <c r="J86" s="19"/>
      <c r="K86" s="19"/>
      <c r="L86" s="72"/>
      <c r="M86" s="19"/>
      <c r="N86" s="75"/>
      <c r="O86" s="75"/>
      <c r="P86" s="19"/>
      <c r="Q86" s="19"/>
      <c r="R86" s="19"/>
      <c r="S86" s="19"/>
      <c r="T86" s="72">
        <v>200</v>
      </c>
      <c r="U86" s="57">
        <v>40000</v>
      </c>
      <c r="V86" s="75"/>
      <c r="W86" s="75"/>
      <c r="X86" s="75"/>
      <c r="Y86" s="75"/>
      <c r="Z86" s="75"/>
      <c r="AA86" s="75"/>
    </row>
    <row r="87" spans="1:27" ht="12.75">
      <c r="A87" s="20"/>
      <c r="B87" s="20" t="s">
        <v>34</v>
      </c>
      <c r="C87" s="80">
        <f>D87+E87</f>
        <v>140000</v>
      </c>
      <c r="D87" s="58">
        <f>SUM(D85:D86)</f>
        <v>100000</v>
      </c>
      <c r="E87" s="58">
        <v>40000</v>
      </c>
      <c r="F87" s="20">
        <f>SUM(F85:F86)</f>
        <v>1</v>
      </c>
      <c r="G87" s="58">
        <f>SUM(G85:G86)</f>
        <v>100000</v>
      </c>
      <c r="H87" s="20">
        <f>SUM(H85:H86)</f>
        <v>1</v>
      </c>
      <c r="I87" s="58">
        <f>SUM(I85:I86)</f>
        <v>100000</v>
      </c>
      <c r="J87" s="20"/>
      <c r="K87" s="20"/>
      <c r="L87" s="73"/>
      <c r="M87" s="20"/>
      <c r="N87" s="76"/>
      <c r="O87" s="76"/>
      <c r="P87" s="20"/>
      <c r="Q87" s="20"/>
      <c r="R87" s="20"/>
      <c r="S87" s="20"/>
      <c r="T87" s="73">
        <v>200</v>
      </c>
      <c r="U87" s="58">
        <v>40000</v>
      </c>
      <c r="V87" s="76"/>
      <c r="W87" s="76"/>
      <c r="X87" s="76"/>
      <c r="Y87" s="76"/>
      <c r="Z87" s="76"/>
      <c r="AA87" s="76"/>
    </row>
    <row r="88" spans="1:27" ht="51">
      <c r="A88" s="13">
        <v>12</v>
      </c>
      <c r="B88" s="35" t="s">
        <v>93</v>
      </c>
      <c r="C88" s="63"/>
      <c r="D88" s="12"/>
      <c r="E88" s="12"/>
      <c r="F88" s="12"/>
      <c r="G88" s="12"/>
      <c r="H88" s="12"/>
      <c r="I88" s="12"/>
      <c r="J88" s="12"/>
      <c r="K88" s="12"/>
      <c r="L88" s="70"/>
      <c r="M88" s="12"/>
      <c r="N88" s="63"/>
      <c r="O88" s="63"/>
      <c r="P88" s="12"/>
      <c r="Q88" s="12"/>
      <c r="R88" s="12"/>
      <c r="S88" s="12"/>
      <c r="T88" s="70"/>
      <c r="U88" s="12"/>
      <c r="V88" s="63"/>
      <c r="W88" s="63"/>
      <c r="X88" s="63"/>
      <c r="Y88" s="63"/>
      <c r="Z88" s="63"/>
      <c r="AA88" s="63"/>
    </row>
    <row r="89" spans="1:27" ht="38.25">
      <c r="A89" s="42" t="s">
        <v>50</v>
      </c>
      <c r="B89" s="16" t="s">
        <v>92</v>
      </c>
      <c r="C89" s="77">
        <f>D89+E89</f>
        <v>130000</v>
      </c>
      <c r="D89" s="55">
        <v>130000</v>
      </c>
      <c r="E89" s="12"/>
      <c r="F89" s="12">
        <v>1</v>
      </c>
      <c r="G89" s="55">
        <v>130000</v>
      </c>
      <c r="H89" s="12"/>
      <c r="I89" s="12"/>
      <c r="J89" s="12"/>
      <c r="K89" s="12"/>
      <c r="L89" s="70">
        <v>1</v>
      </c>
      <c r="M89" s="55">
        <v>130000</v>
      </c>
      <c r="N89" s="63"/>
      <c r="O89" s="63"/>
      <c r="P89" s="12"/>
      <c r="Q89" s="12"/>
      <c r="R89" s="12"/>
      <c r="S89" s="12"/>
      <c r="T89" s="70"/>
      <c r="U89" s="12"/>
      <c r="V89" s="63"/>
      <c r="W89" s="63"/>
      <c r="X89" s="63"/>
      <c r="Y89" s="63"/>
      <c r="Z89" s="63"/>
      <c r="AA89" s="63"/>
    </row>
    <row r="90" spans="1:27" ht="13.5">
      <c r="A90" s="14" t="s">
        <v>51</v>
      </c>
      <c r="B90" s="24" t="s">
        <v>63</v>
      </c>
      <c r="C90" s="77">
        <f>D90+E90</f>
        <v>1287000</v>
      </c>
      <c r="D90" s="55">
        <v>1287000</v>
      </c>
      <c r="E90" s="12"/>
      <c r="F90" s="12"/>
      <c r="G90" s="55"/>
      <c r="H90" s="12"/>
      <c r="I90" s="12"/>
      <c r="J90" s="12"/>
      <c r="K90" s="12"/>
      <c r="L90" s="70"/>
      <c r="M90" s="55"/>
      <c r="N90" s="63"/>
      <c r="O90" s="63"/>
      <c r="P90" s="12">
        <v>1</v>
      </c>
      <c r="Q90" s="55">
        <v>1287000</v>
      </c>
      <c r="R90" s="12"/>
      <c r="S90" s="12"/>
      <c r="T90" s="70"/>
      <c r="U90" s="12"/>
      <c r="V90" s="63"/>
      <c r="W90" s="63"/>
      <c r="X90" s="63"/>
      <c r="Y90" s="63"/>
      <c r="Z90" s="63"/>
      <c r="AA90" s="63"/>
    </row>
    <row r="91" spans="1:27" ht="12.75">
      <c r="A91" s="27"/>
      <c r="B91" s="27" t="s">
        <v>64</v>
      </c>
      <c r="C91" s="78">
        <f>SUM(C89:C90)</f>
        <v>1417000</v>
      </c>
      <c r="D91" s="56">
        <f>SUM(D89:D90)</f>
        <v>1417000</v>
      </c>
      <c r="E91" s="17"/>
      <c r="F91" s="17">
        <f>SUM(F89:F90)</f>
        <v>1</v>
      </c>
      <c r="G91" s="56">
        <f>SUM(G89:G90)</f>
        <v>130000</v>
      </c>
      <c r="H91" s="17"/>
      <c r="I91" s="17"/>
      <c r="J91" s="17"/>
      <c r="K91" s="17"/>
      <c r="L91" s="71">
        <f>SUM(L89:L90)</f>
        <v>1</v>
      </c>
      <c r="M91" s="56">
        <f>SUM(M89:M90)</f>
        <v>130000</v>
      </c>
      <c r="N91" s="74"/>
      <c r="O91" s="74"/>
      <c r="P91" s="17">
        <f>SUM(P90)</f>
        <v>1</v>
      </c>
      <c r="Q91" s="56">
        <f>SUM(Q90)</f>
        <v>1287000</v>
      </c>
      <c r="R91" s="17"/>
      <c r="S91" s="17"/>
      <c r="T91" s="71"/>
      <c r="U91" s="17"/>
      <c r="V91" s="74"/>
      <c r="W91" s="74"/>
      <c r="X91" s="74"/>
      <c r="Y91" s="74"/>
      <c r="Z91" s="74"/>
      <c r="AA91" s="74"/>
    </row>
    <row r="92" spans="1:27" ht="12.75">
      <c r="A92" s="18" t="s">
        <v>28</v>
      </c>
      <c r="B92" s="19" t="s">
        <v>33</v>
      </c>
      <c r="C92" s="79">
        <f>D92+E92</f>
        <v>60000</v>
      </c>
      <c r="D92" s="57">
        <v>54100</v>
      </c>
      <c r="E92" s="57">
        <v>5900</v>
      </c>
      <c r="F92" s="19"/>
      <c r="G92" s="57"/>
      <c r="H92" s="19"/>
      <c r="I92" s="19"/>
      <c r="J92" s="19"/>
      <c r="K92" s="19"/>
      <c r="L92" s="72"/>
      <c r="M92" s="57"/>
      <c r="N92" s="75"/>
      <c r="O92" s="75"/>
      <c r="P92" s="19"/>
      <c r="Q92" s="57"/>
      <c r="R92" s="19">
        <v>208</v>
      </c>
      <c r="S92" s="57">
        <v>54100</v>
      </c>
      <c r="T92" s="72">
        <v>22</v>
      </c>
      <c r="U92" s="57">
        <v>5900</v>
      </c>
      <c r="V92" s="75"/>
      <c r="W92" s="75"/>
      <c r="X92" s="75"/>
      <c r="Y92" s="75"/>
      <c r="Z92" s="75"/>
      <c r="AA92" s="75"/>
    </row>
    <row r="93" spans="1:27" ht="12.75">
      <c r="A93" s="20"/>
      <c r="B93" s="20" t="s">
        <v>34</v>
      </c>
      <c r="C93" s="80">
        <f>D93+E93</f>
        <v>1477000</v>
      </c>
      <c r="D93" s="58">
        <f>SUM(D91:D92)</f>
        <v>1471100</v>
      </c>
      <c r="E93" s="58">
        <v>5900</v>
      </c>
      <c r="F93" s="20">
        <f>SUM(F91:F92)</f>
        <v>1</v>
      </c>
      <c r="G93" s="58">
        <f>SUM(G91:G92)</f>
        <v>130000</v>
      </c>
      <c r="H93" s="20"/>
      <c r="I93" s="20"/>
      <c r="J93" s="20"/>
      <c r="K93" s="20"/>
      <c r="L93" s="73">
        <f>SUM(L91:L92)</f>
        <v>1</v>
      </c>
      <c r="M93" s="58">
        <f>SUM(M91:M92)</f>
        <v>130000</v>
      </c>
      <c r="N93" s="76"/>
      <c r="O93" s="76"/>
      <c r="P93" s="20">
        <f>SUM(P91:P92)</f>
        <v>1</v>
      </c>
      <c r="Q93" s="58">
        <f>SUM(Q91:Q92)</f>
        <v>1287000</v>
      </c>
      <c r="R93" s="20">
        <v>208</v>
      </c>
      <c r="S93" s="58">
        <f>SUM(S92)</f>
        <v>54100</v>
      </c>
      <c r="T93" s="73">
        <v>22</v>
      </c>
      <c r="U93" s="58">
        <v>5900</v>
      </c>
      <c r="V93" s="76"/>
      <c r="W93" s="76"/>
      <c r="X93" s="76"/>
      <c r="Y93" s="76"/>
      <c r="Z93" s="76"/>
      <c r="AA93" s="76"/>
    </row>
    <row r="94" spans="1:27" ht="51">
      <c r="A94" s="13">
        <v>13</v>
      </c>
      <c r="B94" s="35" t="s">
        <v>94</v>
      </c>
      <c r="C94" s="63"/>
      <c r="D94" s="12"/>
      <c r="E94" s="12"/>
      <c r="F94" s="12"/>
      <c r="G94" s="55"/>
      <c r="H94" s="12"/>
      <c r="I94" s="12"/>
      <c r="J94" s="12"/>
      <c r="K94" s="12"/>
      <c r="L94" s="70"/>
      <c r="M94" s="12"/>
      <c r="N94" s="63"/>
      <c r="O94" s="63"/>
      <c r="P94" s="12"/>
      <c r="Q94" s="12"/>
      <c r="R94" s="12"/>
      <c r="S94" s="12"/>
      <c r="T94" s="70"/>
      <c r="U94" s="12"/>
      <c r="V94" s="63"/>
      <c r="W94" s="63"/>
      <c r="X94" s="63"/>
      <c r="Y94" s="63"/>
      <c r="Z94" s="63"/>
      <c r="AA94" s="63"/>
    </row>
    <row r="95" spans="1:27" ht="12.75">
      <c r="A95" s="34" t="s">
        <v>26</v>
      </c>
      <c r="B95" s="43" t="s">
        <v>65</v>
      </c>
      <c r="C95" s="77">
        <f>D95+E95</f>
        <v>20000</v>
      </c>
      <c r="D95" s="55">
        <v>20000</v>
      </c>
      <c r="E95" s="12"/>
      <c r="F95" s="12">
        <v>1</v>
      </c>
      <c r="G95" s="55">
        <v>20000</v>
      </c>
      <c r="H95" s="12"/>
      <c r="I95" s="12"/>
      <c r="J95" s="12"/>
      <c r="K95" s="12"/>
      <c r="L95" s="70"/>
      <c r="M95" s="12"/>
      <c r="N95" s="12">
        <v>1</v>
      </c>
      <c r="O95" s="12">
        <v>20000</v>
      </c>
      <c r="P95" s="12"/>
      <c r="Q95" s="12"/>
      <c r="R95" s="12"/>
      <c r="S95" s="12"/>
      <c r="T95" s="70"/>
      <c r="U95" s="12"/>
      <c r="V95" s="63"/>
      <c r="W95" s="63"/>
      <c r="X95" s="63"/>
      <c r="Y95" s="63"/>
      <c r="Z95" s="63"/>
      <c r="AA95" s="63"/>
    </row>
    <row r="96" spans="1:27" ht="38.25">
      <c r="A96" s="13" t="s">
        <v>51</v>
      </c>
      <c r="B96" s="44" t="s">
        <v>66</v>
      </c>
      <c r="C96" s="77">
        <f>D96+E96</f>
        <v>130000</v>
      </c>
      <c r="D96" s="55">
        <v>130000</v>
      </c>
      <c r="E96" s="12"/>
      <c r="F96" s="12">
        <v>1</v>
      </c>
      <c r="G96" s="55">
        <v>130000</v>
      </c>
      <c r="H96" s="12"/>
      <c r="I96" s="12"/>
      <c r="J96" s="12"/>
      <c r="K96" s="12"/>
      <c r="L96" s="70">
        <v>1</v>
      </c>
      <c r="M96" s="12">
        <v>130000</v>
      </c>
      <c r="N96" s="12"/>
      <c r="O96" s="12"/>
      <c r="P96" s="12"/>
      <c r="Q96" s="12"/>
      <c r="R96" s="12"/>
      <c r="S96" s="12"/>
      <c r="T96" s="70"/>
      <c r="U96" s="12"/>
      <c r="V96" s="63"/>
      <c r="W96" s="63"/>
      <c r="X96" s="63"/>
      <c r="Y96" s="63"/>
      <c r="Z96" s="63"/>
      <c r="AA96" s="63"/>
    </row>
    <row r="97" spans="1:27" ht="12.75">
      <c r="A97" s="27"/>
      <c r="B97" s="27" t="s">
        <v>64</v>
      </c>
      <c r="C97" s="78">
        <f>D97+E97</f>
        <v>150000</v>
      </c>
      <c r="D97" s="56">
        <f>SUM(D95:D96)</f>
        <v>150000</v>
      </c>
      <c r="E97" s="17"/>
      <c r="F97" s="17">
        <f>SUM(F95:F96)</f>
        <v>2</v>
      </c>
      <c r="G97" s="56">
        <f>SUM(G95:G96)</f>
        <v>150000</v>
      </c>
      <c r="H97" s="17"/>
      <c r="I97" s="17"/>
      <c r="J97" s="17"/>
      <c r="K97" s="17"/>
      <c r="L97" s="71">
        <f>SUM(L96)</f>
        <v>1</v>
      </c>
      <c r="M97" s="17">
        <f>SUM(M96)</f>
        <v>130000</v>
      </c>
      <c r="N97" s="17">
        <f>SUM(N95:N96)</f>
        <v>1</v>
      </c>
      <c r="O97" s="17">
        <f>SUM(O95:O96)</f>
        <v>20000</v>
      </c>
      <c r="P97" s="17"/>
      <c r="Q97" s="17"/>
      <c r="R97" s="17"/>
      <c r="S97" s="17"/>
      <c r="T97" s="71"/>
      <c r="U97" s="17"/>
      <c r="V97" s="74"/>
      <c r="W97" s="74"/>
      <c r="X97" s="74"/>
      <c r="Y97" s="74"/>
      <c r="Z97" s="74"/>
      <c r="AA97" s="74"/>
    </row>
    <row r="98" spans="1:27" ht="12.75">
      <c r="A98" s="19" t="s">
        <v>53</v>
      </c>
      <c r="B98" s="19" t="s">
        <v>33</v>
      </c>
      <c r="C98" s="79">
        <f>D98+E98</f>
        <v>60000</v>
      </c>
      <c r="D98" s="19"/>
      <c r="E98" s="57">
        <v>60000</v>
      </c>
      <c r="F98" s="19"/>
      <c r="G98" s="57"/>
      <c r="H98" s="19"/>
      <c r="I98" s="19"/>
      <c r="J98" s="19"/>
      <c r="K98" s="19"/>
      <c r="L98" s="72"/>
      <c r="M98" s="19"/>
      <c r="N98" s="19"/>
      <c r="O98" s="19"/>
      <c r="P98" s="19"/>
      <c r="Q98" s="19"/>
      <c r="R98" s="19"/>
      <c r="S98" s="19"/>
      <c r="T98" s="72">
        <v>140</v>
      </c>
      <c r="U98" s="57">
        <v>60000</v>
      </c>
      <c r="V98" s="75"/>
      <c r="W98" s="75"/>
      <c r="X98" s="75"/>
      <c r="Y98" s="75"/>
      <c r="Z98" s="75"/>
      <c r="AA98" s="75"/>
    </row>
    <row r="99" spans="1:27" ht="12.75">
      <c r="A99" s="20"/>
      <c r="B99" s="20" t="s">
        <v>34</v>
      </c>
      <c r="C99" s="80">
        <f>D99+E99</f>
        <v>210000</v>
      </c>
      <c r="D99" s="58">
        <f>SUM(D97)</f>
        <v>150000</v>
      </c>
      <c r="E99" s="58">
        <v>60000</v>
      </c>
      <c r="F99" s="20">
        <f>SUM(F97:F98)</f>
        <v>2</v>
      </c>
      <c r="G99" s="58">
        <f>SUM(G97:G98)</f>
        <v>150000</v>
      </c>
      <c r="H99" s="20"/>
      <c r="I99" s="20"/>
      <c r="J99" s="20"/>
      <c r="K99" s="20"/>
      <c r="L99" s="73">
        <f>SUM(L97:L98)</f>
        <v>1</v>
      </c>
      <c r="M99" s="20">
        <f>SUM(M97:M98)</f>
        <v>130000</v>
      </c>
      <c r="N99" s="20">
        <f>SUM(N97:N98)</f>
        <v>1</v>
      </c>
      <c r="O99" s="20">
        <f>SUM(O97:O98)</f>
        <v>20000</v>
      </c>
      <c r="P99" s="20"/>
      <c r="Q99" s="20"/>
      <c r="R99" s="20"/>
      <c r="S99" s="20"/>
      <c r="T99" s="73">
        <v>140</v>
      </c>
      <c r="U99" s="58">
        <v>60000</v>
      </c>
      <c r="V99" s="76"/>
      <c r="W99" s="76"/>
      <c r="X99" s="76"/>
      <c r="Y99" s="76"/>
      <c r="Z99" s="76"/>
      <c r="AA99" s="76"/>
    </row>
    <row r="100" spans="1:27" ht="51">
      <c r="A100" s="13">
        <v>14</v>
      </c>
      <c r="B100" s="35" t="s">
        <v>95</v>
      </c>
      <c r="C100" s="63"/>
      <c r="D100" s="12"/>
      <c r="E100" s="12"/>
      <c r="F100" s="12"/>
      <c r="G100" s="12"/>
      <c r="H100" s="12"/>
      <c r="I100" s="12"/>
      <c r="J100" s="12"/>
      <c r="K100" s="12"/>
      <c r="L100" s="70"/>
      <c r="M100" s="12"/>
      <c r="N100" s="12"/>
      <c r="O100" s="12"/>
      <c r="P100" s="12"/>
      <c r="Q100" s="12"/>
      <c r="R100" s="12"/>
      <c r="S100" s="12"/>
      <c r="T100" s="70"/>
      <c r="U100" s="12"/>
      <c r="V100" s="63"/>
      <c r="W100" s="63"/>
      <c r="X100" s="63"/>
      <c r="Y100" s="63"/>
      <c r="Z100" s="63"/>
      <c r="AA100" s="63"/>
    </row>
    <row r="101" spans="1:27" ht="15.75">
      <c r="A101" s="34" t="s">
        <v>50</v>
      </c>
      <c r="B101" s="45" t="s">
        <v>67</v>
      </c>
      <c r="C101" s="77">
        <f>D101+E101</f>
        <v>50000</v>
      </c>
      <c r="D101" s="59">
        <v>50000</v>
      </c>
      <c r="E101" s="12"/>
      <c r="F101" s="12">
        <v>1</v>
      </c>
      <c r="G101" s="59">
        <v>50000</v>
      </c>
      <c r="H101" s="12"/>
      <c r="I101" s="12"/>
      <c r="J101" s="12"/>
      <c r="K101" s="12"/>
      <c r="L101" s="70">
        <v>1</v>
      </c>
      <c r="M101" s="55">
        <v>50000</v>
      </c>
      <c r="N101" s="12"/>
      <c r="O101" s="60"/>
      <c r="P101" s="12"/>
      <c r="Q101" s="12"/>
      <c r="R101" s="12"/>
      <c r="S101" s="12"/>
      <c r="T101" s="70"/>
      <c r="U101" s="12"/>
      <c r="V101" s="63"/>
      <c r="W101" s="63"/>
      <c r="X101" s="63"/>
      <c r="Y101" s="63"/>
      <c r="Z101" s="63"/>
      <c r="AA101" s="63"/>
    </row>
    <row r="102" spans="1:27" ht="15.75">
      <c r="A102" s="27"/>
      <c r="B102" s="47" t="s">
        <v>64</v>
      </c>
      <c r="C102" s="78">
        <f>D102+E102</f>
        <v>50000</v>
      </c>
      <c r="D102" s="61">
        <f>SUM(D101:D101)</f>
        <v>50000</v>
      </c>
      <c r="E102" s="17"/>
      <c r="F102" s="17">
        <f>SUM(F101:F101)</f>
        <v>1</v>
      </c>
      <c r="G102" s="61">
        <f>SUM(G101:G101)</f>
        <v>50000</v>
      </c>
      <c r="H102" s="17"/>
      <c r="I102" s="17"/>
      <c r="J102" s="17"/>
      <c r="K102" s="17"/>
      <c r="L102" s="71">
        <f>SUM(L101:L101)</f>
        <v>1</v>
      </c>
      <c r="M102" s="56">
        <f>SUM(M101:M101)</f>
        <v>50000</v>
      </c>
      <c r="N102" s="17">
        <f>SUM(N101:N101)</f>
        <v>0</v>
      </c>
      <c r="O102" s="69">
        <f>SUM(O101:O101)</f>
        <v>0</v>
      </c>
      <c r="P102" s="17"/>
      <c r="Q102" s="17"/>
      <c r="R102" s="17"/>
      <c r="S102" s="17"/>
      <c r="T102" s="71"/>
      <c r="U102" s="17"/>
      <c r="V102" s="74"/>
      <c r="W102" s="74"/>
      <c r="X102" s="74"/>
      <c r="Y102" s="74"/>
      <c r="Z102" s="74"/>
      <c r="AA102" s="74"/>
    </row>
    <row r="103" spans="1:27" ht="12.75">
      <c r="A103" s="18" t="s">
        <v>51</v>
      </c>
      <c r="B103" s="19" t="s">
        <v>33</v>
      </c>
      <c r="C103" s="79">
        <f>D103+E103</f>
        <v>20000</v>
      </c>
      <c r="D103" s="19"/>
      <c r="E103" s="57">
        <v>20000</v>
      </c>
      <c r="F103" s="19"/>
      <c r="G103" s="19"/>
      <c r="H103" s="19"/>
      <c r="I103" s="19"/>
      <c r="J103" s="19"/>
      <c r="K103" s="19"/>
      <c r="L103" s="72"/>
      <c r="M103" s="19"/>
      <c r="N103" s="19"/>
      <c r="O103" s="19"/>
      <c r="P103" s="19"/>
      <c r="Q103" s="19"/>
      <c r="R103" s="19"/>
      <c r="S103" s="19"/>
      <c r="T103" s="72">
        <v>105</v>
      </c>
      <c r="U103" s="57">
        <v>20000</v>
      </c>
      <c r="V103" s="75"/>
      <c r="W103" s="75"/>
      <c r="X103" s="75"/>
      <c r="Y103" s="75"/>
      <c r="Z103" s="75"/>
      <c r="AA103" s="75"/>
    </row>
    <row r="104" spans="1:27" ht="12.75">
      <c r="A104" s="20"/>
      <c r="B104" s="20" t="s">
        <v>34</v>
      </c>
      <c r="C104" s="80">
        <f>D104+E104</f>
        <v>70000</v>
      </c>
      <c r="D104" s="58">
        <f>SUM(D102:D103)</f>
        <v>50000</v>
      </c>
      <c r="E104" s="58">
        <v>20000</v>
      </c>
      <c r="F104" s="20">
        <f>SUM(F102:F103)</f>
        <v>1</v>
      </c>
      <c r="G104" s="58">
        <f>SUM(G102:G103)</f>
        <v>50000</v>
      </c>
      <c r="H104" s="20"/>
      <c r="I104" s="20"/>
      <c r="J104" s="20"/>
      <c r="K104" s="20"/>
      <c r="L104" s="73">
        <f>SUM(L102:L103)</f>
        <v>1</v>
      </c>
      <c r="M104" s="58">
        <f>SUM(M102:M103)</f>
        <v>50000</v>
      </c>
      <c r="N104" s="20">
        <f>SUM(N102:N103)</f>
        <v>0</v>
      </c>
      <c r="O104" s="20">
        <f>SUM(O102:O103)</f>
        <v>0</v>
      </c>
      <c r="P104" s="20"/>
      <c r="Q104" s="20"/>
      <c r="R104" s="20"/>
      <c r="S104" s="20"/>
      <c r="T104" s="73">
        <v>105</v>
      </c>
      <c r="U104" s="58">
        <v>20000</v>
      </c>
      <c r="V104" s="76"/>
      <c r="W104" s="76"/>
      <c r="X104" s="76"/>
      <c r="Y104" s="76"/>
      <c r="Z104" s="76"/>
      <c r="AA104" s="76"/>
    </row>
    <row r="105" spans="1:27" ht="51">
      <c r="A105" s="13">
        <v>15</v>
      </c>
      <c r="B105" s="35" t="s">
        <v>96</v>
      </c>
      <c r="C105" s="63"/>
      <c r="D105" s="12"/>
      <c r="E105" s="12"/>
      <c r="F105" s="12"/>
      <c r="G105" s="12"/>
      <c r="H105" s="12"/>
      <c r="I105" s="12"/>
      <c r="J105" s="12"/>
      <c r="K105" s="12"/>
      <c r="L105" s="70"/>
      <c r="M105" s="12"/>
      <c r="N105" s="12"/>
      <c r="O105" s="12"/>
      <c r="P105" s="12"/>
      <c r="Q105" s="12"/>
      <c r="R105" s="12"/>
      <c r="S105" s="12"/>
      <c r="T105" s="70"/>
      <c r="U105" s="12"/>
      <c r="V105" s="63"/>
      <c r="W105" s="63"/>
      <c r="X105" s="63"/>
      <c r="Y105" s="63"/>
      <c r="Z105" s="63"/>
      <c r="AA105" s="63"/>
    </row>
    <row r="106" spans="1:27" ht="12.75">
      <c r="A106" s="34" t="s">
        <v>50</v>
      </c>
      <c r="B106" s="39" t="s">
        <v>68</v>
      </c>
      <c r="C106" s="77">
        <f aca="true" t="shared" si="2" ref="C106:C112">D106+E106</f>
        <v>30000</v>
      </c>
      <c r="D106" s="55">
        <v>30000</v>
      </c>
      <c r="E106" s="12"/>
      <c r="F106" s="12">
        <v>1</v>
      </c>
      <c r="G106" s="55">
        <v>30000</v>
      </c>
      <c r="H106" s="12"/>
      <c r="I106" s="12"/>
      <c r="J106" s="12"/>
      <c r="K106" s="12"/>
      <c r="L106" s="70">
        <v>1</v>
      </c>
      <c r="M106" s="55">
        <v>30000</v>
      </c>
      <c r="N106" s="12"/>
      <c r="O106" s="12"/>
      <c r="P106" s="12"/>
      <c r="Q106" s="12"/>
      <c r="R106" s="12"/>
      <c r="S106" s="12"/>
      <c r="T106" s="70"/>
      <c r="U106" s="12"/>
      <c r="V106" s="63"/>
      <c r="W106" s="63"/>
      <c r="X106" s="63"/>
      <c r="Y106" s="63"/>
      <c r="Z106" s="63"/>
      <c r="AA106" s="63"/>
    </row>
    <row r="107" spans="1:27" ht="15">
      <c r="A107" s="34" t="s">
        <v>51</v>
      </c>
      <c r="B107" s="46" t="s">
        <v>69</v>
      </c>
      <c r="C107" s="77">
        <f t="shared" si="2"/>
        <v>20000</v>
      </c>
      <c r="D107" s="59">
        <v>20000</v>
      </c>
      <c r="E107" s="12"/>
      <c r="F107" s="12">
        <v>1</v>
      </c>
      <c r="G107" s="55">
        <v>20000</v>
      </c>
      <c r="H107" s="12"/>
      <c r="I107" s="12"/>
      <c r="J107" s="12"/>
      <c r="K107" s="12"/>
      <c r="L107" s="70"/>
      <c r="M107" s="12"/>
      <c r="N107" s="12">
        <v>1</v>
      </c>
      <c r="O107" s="55">
        <v>20000</v>
      </c>
      <c r="P107" s="12"/>
      <c r="Q107" s="12"/>
      <c r="R107" s="12"/>
      <c r="S107" s="12"/>
      <c r="T107" s="70"/>
      <c r="U107" s="12"/>
      <c r="V107" s="63"/>
      <c r="W107" s="63"/>
      <c r="X107" s="63"/>
      <c r="Y107" s="63"/>
      <c r="Z107" s="63"/>
      <c r="AA107" s="63"/>
    </row>
    <row r="108" spans="1:27" ht="15">
      <c r="A108" s="34" t="s">
        <v>53</v>
      </c>
      <c r="B108" s="24" t="s">
        <v>70</v>
      </c>
      <c r="C108" s="77">
        <f t="shared" si="2"/>
        <v>20000</v>
      </c>
      <c r="D108" s="59">
        <v>20000</v>
      </c>
      <c r="E108" s="12"/>
      <c r="F108" s="12">
        <v>1</v>
      </c>
      <c r="G108" s="55">
        <v>20000</v>
      </c>
      <c r="H108" s="12"/>
      <c r="I108" s="12"/>
      <c r="J108" s="12"/>
      <c r="K108" s="12"/>
      <c r="L108" s="70"/>
      <c r="M108" s="12"/>
      <c r="N108" s="12">
        <v>1</v>
      </c>
      <c r="O108" s="55">
        <v>20000</v>
      </c>
      <c r="P108" s="12"/>
      <c r="Q108" s="12"/>
      <c r="R108" s="12"/>
      <c r="S108" s="12"/>
      <c r="T108" s="70"/>
      <c r="U108" s="12"/>
      <c r="V108" s="63"/>
      <c r="W108" s="63"/>
      <c r="X108" s="63"/>
      <c r="Y108" s="63"/>
      <c r="Z108" s="63"/>
      <c r="AA108" s="63"/>
    </row>
    <row r="109" spans="1:27" ht="15">
      <c r="A109" s="34" t="s">
        <v>29</v>
      </c>
      <c r="B109" s="16" t="s">
        <v>47</v>
      </c>
      <c r="C109" s="77">
        <f t="shared" si="2"/>
        <v>875000</v>
      </c>
      <c r="D109" s="59">
        <v>875000</v>
      </c>
      <c r="E109" s="12"/>
      <c r="F109" s="12"/>
      <c r="G109" s="55"/>
      <c r="H109" s="12"/>
      <c r="I109" s="12"/>
      <c r="J109" s="12"/>
      <c r="K109" s="12"/>
      <c r="L109" s="70"/>
      <c r="M109" s="12"/>
      <c r="N109" s="12"/>
      <c r="O109" s="55"/>
      <c r="P109" s="12">
        <v>1</v>
      </c>
      <c r="Q109" s="12">
        <v>875000</v>
      </c>
      <c r="R109" s="12"/>
      <c r="S109" s="12"/>
      <c r="T109" s="70"/>
      <c r="U109" s="12"/>
      <c r="V109" s="63"/>
      <c r="W109" s="63"/>
      <c r="X109" s="63"/>
      <c r="Y109" s="63"/>
      <c r="Z109" s="63"/>
      <c r="AA109" s="63"/>
    </row>
    <row r="110" spans="1:27" ht="15.75">
      <c r="A110" s="48"/>
      <c r="B110" s="47" t="s">
        <v>64</v>
      </c>
      <c r="C110" s="78">
        <f>SUM(C106:C109)</f>
        <v>945000</v>
      </c>
      <c r="D110" s="56">
        <f>SUM(D106:D109)</f>
        <v>945000</v>
      </c>
      <c r="E110" s="17"/>
      <c r="F110" s="17">
        <f>SUM(F106:F109)</f>
        <v>3</v>
      </c>
      <c r="G110" s="56">
        <f>SUM(G106:G109)</f>
        <v>70000</v>
      </c>
      <c r="H110" s="17"/>
      <c r="I110" s="17"/>
      <c r="J110" s="17"/>
      <c r="K110" s="17"/>
      <c r="L110" s="71">
        <f>SUM(L106:L109)</f>
        <v>1</v>
      </c>
      <c r="M110" s="56">
        <f>SUM(M106:M109)</f>
        <v>30000</v>
      </c>
      <c r="N110" s="17">
        <f>SUM(N107:N109)</f>
        <v>2</v>
      </c>
      <c r="O110" s="56">
        <f>SUM(O107:O109)</f>
        <v>40000</v>
      </c>
      <c r="P110" s="17">
        <f>SUM(P109)</f>
        <v>1</v>
      </c>
      <c r="Q110" s="17">
        <f>SUM(Q109)</f>
        <v>875000</v>
      </c>
      <c r="R110" s="17"/>
      <c r="S110" s="17"/>
      <c r="T110" s="71"/>
      <c r="U110" s="17"/>
      <c r="V110" s="74"/>
      <c r="W110" s="74"/>
      <c r="X110" s="74"/>
      <c r="Y110" s="74"/>
      <c r="Z110" s="74"/>
      <c r="AA110" s="74"/>
    </row>
    <row r="111" spans="1:27" ht="12.75">
      <c r="A111" s="18" t="s">
        <v>44</v>
      </c>
      <c r="B111" s="19" t="s">
        <v>33</v>
      </c>
      <c r="C111" s="79">
        <f t="shared" si="2"/>
        <v>20000</v>
      </c>
      <c r="D111" s="57"/>
      <c r="E111" s="57">
        <v>20000</v>
      </c>
      <c r="F111" s="19"/>
      <c r="G111" s="57"/>
      <c r="H111" s="19"/>
      <c r="I111" s="19"/>
      <c r="J111" s="19"/>
      <c r="K111" s="19"/>
      <c r="L111" s="72"/>
      <c r="M111" s="19"/>
      <c r="N111" s="19"/>
      <c r="O111" s="57"/>
      <c r="P111" s="19"/>
      <c r="Q111" s="19"/>
      <c r="R111" s="19"/>
      <c r="S111" s="19"/>
      <c r="T111" s="72">
        <v>180</v>
      </c>
      <c r="U111" s="57">
        <v>20000</v>
      </c>
      <c r="V111" s="75"/>
      <c r="W111" s="75"/>
      <c r="X111" s="75"/>
      <c r="Y111" s="75"/>
      <c r="Z111" s="75"/>
      <c r="AA111" s="75"/>
    </row>
    <row r="112" spans="1:27" ht="12.75">
      <c r="A112" s="20"/>
      <c r="B112" s="20" t="s">
        <v>34</v>
      </c>
      <c r="C112" s="80">
        <f t="shared" si="2"/>
        <v>965000</v>
      </c>
      <c r="D112" s="58">
        <f>SUM(D110:D111)</f>
        <v>945000</v>
      </c>
      <c r="E112" s="58">
        <v>20000</v>
      </c>
      <c r="F112" s="20">
        <f>SUM(F110:F111)</f>
        <v>3</v>
      </c>
      <c r="G112" s="58">
        <f>SUM(G110:G111)</f>
        <v>70000</v>
      </c>
      <c r="H112" s="20"/>
      <c r="I112" s="20"/>
      <c r="J112" s="20"/>
      <c r="K112" s="20"/>
      <c r="L112" s="73">
        <f aca="true" t="shared" si="3" ref="L112:Q112">SUM(L110:L111)</f>
        <v>1</v>
      </c>
      <c r="M112" s="58">
        <f t="shared" si="3"/>
        <v>30000</v>
      </c>
      <c r="N112" s="20">
        <f t="shared" si="3"/>
        <v>2</v>
      </c>
      <c r="O112" s="58">
        <f t="shared" si="3"/>
        <v>40000</v>
      </c>
      <c r="P112" s="20">
        <f t="shared" si="3"/>
        <v>1</v>
      </c>
      <c r="Q112" s="20">
        <f t="shared" si="3"/>
        <v>875000</v>
      </c>
      <c r="R112" s="20"/>
      <c r="S112" s="20"/>
      <c r="T112" s="73">
        <v>180</v>
      </c>
      <c r="U112" s="58">
        <v>20000</v>
      </c>
      <c r="V112" s="76"/>
      <c r="W112" s="76"/>
      <c r="X112" s="76"/>
      <c r="Y112" s="76"/>
      <c r="Z112" s="76"/>
      <c r="AA112" s="76"/>
    </row>
    <row r="113" spans="1:27" ht="38.25">
      <c r="A113" s="13">
        <v>16</v>
      </c>
      <c r="B113" s="35" t="s">
        <v>97</v>
      </c>
      <c r="C113" s="63"/>
      <c r="D113" s="12"/>
      <c r="E113" s="12"/>
      <c r="F113" s="12"/>
      <c r="G113" s="12"/>
      <c r="H113" s="12"/>
      <c r="I113" s="12"/>
      <c r="J113" s="12"/>
      <c r="K113" s="12"/>
      <c r="L113" s="70"/>
      <c r="M113" s="12"/>
      <c r="N113" s="12"/>
      <c r="O113" s="12"/>
      <c r="P113" s="12"/>
      <c r="Q113" s="12"/>
      <c r="R113" s="12"/>
      <c r="S113" s="12"/>
      <c r="T113" s="70"/>
      <c r="U113" s="12"/>
      <c r="V113" s="63"/>
      <c r="W113" s="63"/>
      <c r="X113" s="63"/>
      <c r="Y113" s="63"/>
      <c r="Z113" s="63"/>
      <c r="AA113" s="63"/>
    </row>
    <row r="114" spans="1:27" ht="12.75">
      <c r="A114" s="34" t="s">
        <v>50</v>
      </c>
      <c r="B114" s="35" t="s">
        <v>71</v>
      </c>
      <c r="C114" s="77">
        <f>D114+E114</f>
        <v>100000</v>
      </c>
      <c r="D114" s="55">
        <v>100000</v>
      </c>
      <c r="E114" s="12"/>
      <c r="F114" s="12">
        <v>3</v>
      </c>
      <c r="G114" s="55">
        <v>100000</v>
      </c>
      <c r="H114" s="12"/>
      <c r="I114" s="12"/>
      <c r="J114" s="12"/>
      <c r="K114" s="12"/>
      <c r="L114" s="70">
        <v>3</v>
      </c>
      <c r="M114" s="55">
        <v>100000</v>
      </c>
      <c r="N114" s="12"/>
      <c r="O114" s="12"/>
      <c r="P114" s="12"/>
      <c r="Q114" s="12"/>
      <c r="R114" s="12"/>
      <c r="S114" s="12"/>
      <c r="T114" s="70"/>
      <c r="U114" s="12"/>
      <c r="V114" s="63"/>
      <c r="W114" s="63"/>
      <c r="X114" s="63"/>
      <c r="Y114" s="63"/>
      <c r="Z114" s="63"/>
      <c r="AA114" s="63"/>
    </row>
    <row r="115" spans="1:27" ht="12.75">
      <c r="A115" s="27"/>
      <c r="B115" s="49" t="s">
        <v>72</v>
      </c>
      <c r="C115" s="78">
        <f>D115+E115</f>
        <v>100000</v>
      </c>
      <c r="D115" s="56">
        <f>SUM(D114)</f>
        <v>100000</v>
      </c>
      <c r="E115" s="17"/>
      <c r="F115" s="17">
        <f>SUM(F114)</f>
        <v>3</v>
      </c>
      <c r="G115" s="56">
        <f>SUM(G114)</f>
        <v>100000</v>
      </c>
      <c r="H115" s="17"/>
      <c r="I115" s="17"/>
      <c r="J115" s="17"/>
      <c r="K115" s="17"/>
      <c r="L115" s="71">
        <v>3</v>
      </c>
      <c r="M115" s="56">
        <v>100000</v>
      </c>
      <c r="N115" s="17"/>
      <c r="O115" s="17"/>
      <c r="P115" s="17"/>
      <c r="Q115" s="17"/>
      <c r="R115" s="17"/>
      <c r="S115" s="17"/>
      <c r="T115" s="71"/>
      <c r="U115" s="17"/>
      <c r="V115" s="74"/>
      <c r="W115" s="74"/>
      <c r="X115" s="74"/>
      <c r="Y115" s="74"/>
      <c r="Z115" s="74"/>
      <c r="AA115" s="74"/>
    </row>
    <row r="116" spans="1:27" ht="12.75">
      <c r="A116" s="18" t="s">
        <v>51</v>
      </c>
      <c r="B116" s="19" t="s">
        <v>33</v>
      </c>
      <c r="C116" s="79">
        <f>D116+E116</f>
        <v>45000</v>
      </c>
      <c r="D116" s="19"/>
      <c r="E116" s="57">
        <v>45000</v>
      </c>
      <c r="F116" s="19"/>
      <c r="G116" s="19"/>
      <c r="H116" s="19"/>
      <c r="I116" s="19"/>
      <c r="J116" s="19"/>
      <c r="K116" s="19"/>
      <c r="L116" s="72"/>
      <c r="M116" s="19"/>
      <c r="N116" s="19"/>
      <c r="O116" s="19"/>
      <c r="P116" s="19"/>
      <c r="Q116" s="19"/>
      <c r="R116" s="19"/>
      <c r="S116" s="19"/>
      <c r="T116" s="72">
        <v>150</v>
      </c>
      <c r="U116" s="19">
        <v>45000</v>
      </c>
      <c r="V116" s="75"/>
      <c r="W116" s="75"/>
      <c r="X116" s="75"/>
      <c r="Y116" s="75"/>
      <c r="Z116" s="75"/>
      <c r="AA116" s="75"/>
    </row>
    <row r="117" spans="1:27" ht="12.75">
      <c r="A117" s="20"/>
      <c r="B117" s="20" t="s">
        <v>34</v>
      </c>
      <c r="C117" s="80">
        <f>D117+E117</f>
        <v>145000</v>
      </c>
      <c r="D117" s="58">
        <f>SUM(D115:D116)</f>
        <v>100000</v>
      </c>
      <c r="E117" s="58">
        <v>45000</v>
      </c>
      <c r="F117" s="20">
        <f>SUM(F115:F116)</f>
        <v>3</v>
      </c>
      <c r="G117" s="58">
        <f>SUM(G115:G116)</f>
        <v>100000</v>
      </c>
      <c r="H117" s="20"/>
      <c r="I117" s="20"/>
      <c r="J117" s="20"/>
      <c r="K117" s="20"/>
      <c r="L117" s="73">
        <f>SUM(L115:L116)</f>
        <v>3</v>
      </c>
      <c r="M117" s="58">
        <f>SUM(M115:M116)</f>
        <v>100000</v>
      </c>
      <c r="N117" s="20"/>
      <c r="O117" s="20"/>
      <c r="P117" s="20"/>
      <c r="Q117" s="20"/>
      <c r="R117" s="20"/>
      <c r="S117" s="20"/>
      <c r="T117" s="73">
        <v>150</v>
      </c>
      <c r="U117" s="20">
        <v>45000</v>
      </c>
      <c r="V117" s="76"/>
      <c r="W117" s="76"/>
      <c r="X117" s="76"/>
      <c r="Y117" s="76"/>
      <c r="Z117" s="76"/>
      <c r="AA117" s="76"/>
    </row>
    <row r="118" spans="1:27" ht="12.75">
      <c r="A118" s="17"/>
      <c r="B118" s="17" t="s">
        <v>73</v>
      </c>
      <c r="C118" s="78">
        <f aca="true" t="shared" si="4" ref="C118:Y118">C18+C24+C30+C39+C44+C50+C57+C66+C73+C80+C85+C91+C97+C102+C110+C115</f>
        <v>7658400</v>
      </c>
      <c r="D118" s="78">
        <f t="shared" si="4"/>
        <v>7658400</v>
      </c>
      <c r="E118" s="78">
        <f t="shared" si="4"/>
        <v>0</v>
      </c>
      <c r="F118" s="82">
        <f t="shared" si="4"/>
        <v>99</v>
      </c>
      <c r="G118" s="78">
        <f t="shared" si="4"/>
        <v>4621400</v>
      </c>
      <c r="H118" s="82">
        <f t="shared" si="4"/>
        <v>7</v>
      </c>
      <c r="I118" s="78">
        <f t="shared" si="4"/>
        <v>1459089</v>
      </c>
      <c r="J118" s="82">
        <f t="shared" si="4"/>
        <v>12</v>
      </c>
      <c r="K118" s="78">
        <f t="shared" si="4"/>
        <v>305172</v>
      </c>
      <c r="L118" s="82">
        <f t="shared" si="4"/>
        <v>76</v>
      </c>
      <c r="M118" s="78">
        <f t="shared" si="4"/>
        <v>2782139</v>
      </c>
      <c r="N118" s="82">
        <f t="shared" si="4"/>
        <v>4</v>
      </c>
      <c r="O118" s="78">
        <f t="shared" si="4"/>
        <v>75000</v>
      </c>
      <c r="P118" s="82">
        <f t="shared" si="4"/>
        <v>3</v>
      </c>
      <c r="Q118" s="78">
        <f t="shared" si="4"/>
        <v>3037000</v>
      </c>
      <c r="R118" s="82">
        <f t="shared" si="4"/>
        <v>0</v>
      </c>
      <c r="S118" s="78">
        <f t="shared" si="4"/>
        <v>0</v>
      </c>
      <c r="T118" s="82">
        <f t="shared" si="4"/>
        <v>0</v>
      </c>
      <c r="U118" s="78">
        <f t="shared" si="4"/>
        <v>0</v>
      </c>
      <c r="V118" s="78">
        <f t="shared" si="4"/>
        <v>0</v>
      </c>
      <c r="W118" s="78">
        <f t="shared" si="4"/>
        <v>0</v>
      </c>
      <c r="X118" s="78">
        <f t="shared" si="4"/>
        <v>0</v>
      </c>
      <c r="Y118" s="78">
        <f t="shared" si="4"/>
        <v>0</v>
      </c>
      <c r="Z118" s="74"/>
      <c r="AA118" s="74"/>
    </row>
    <row r="119" spans="1:27" ht="12.75">
      <c r="A119" s="19"/>
      <c r="B119" s="19" t="s">
        <v>74</v>
      </c>
      <c r="C119" s="79">
        <f>C19+C25+C31+C40+C45+C51+C58+C67+C74+C81+C86+C92+C98+C103+C111+C116</f>
        <v>2768000</v>
      </c>
      <c r="D119" s="79">
        <f>D19+D25+D31+D40+D45+D51+D58+D67+D74+D81+D86+D92+D98+D103+D111+D116</f>
        <v>1599100</v>
      </c>
      <c r="E119" s="87">
        <v>1168900</v>
      </c>
      <c r="F119" s="83">
        <f aca="true" t="shared" si="5" ref="F119:Y119">F19+F25+F31+F40+F45+F51+F58+F67+F74+F81+F86+F92+F98+F103+F111+F116</f>
        <v>0</v>
      </c>
      <c r="G119" s="79">
        <f t="shared" si="5"/>
        <v>0</v>
      </c>
      <c r="H119" s="83">
        <f t="shared" si="5"/>
        <v>0</v>
      </c>
      <c r="I119" s="79">
        <f t="shared" si="5"/>
        <v>0</v>
      </c>
      <c r="J119" s="83">
        <f t="shared" si="5"/>
        <v>0</v>
      </c>
      <c r="K119" s="79">
        <f t="shared" si="5"/>
        <v>0</v>
      </c>
      <c r="L119" s="83">
        <f t="shared" si="5"/>
        <v>0</v>
      </c>
      <c r="M119" s="79">
        <f t="shared" si="5"/>
        <v>0</v>
      </c>
      <c r="N119" s="83">
        <f t="shared" si="5"/>
        <v>0</v>
      </c>
      <c r="O119" s="79">
        <f t="shared" si="5"/>
        <v>0</v>
      </c>
      <c r="P119" s="83">
        <f t="shared" si="5"/>
        <v>0</v>
      </c>
      <c r="Q119" s="79">
        <f t="shared" si="5"/>
        <v>0</v>
      </c>
      <c r="R119" s="83">
        <f>R31+R40+R58+R67+R92</f>
        <v>12383</v>
      </c>
      <c r="S119" s="79">
        <f t="shared" si="5"/>
        <v>1599100</v>
      </c>
      <c r="T119" s="83">
        <f t="shared" si="5"/>
        <v>4612</v>
      </c>
      <c r="U119" s="79">
        <f t="shared" si="5"/>
        <v>1168900</v>
      </c>
      <c r="V119" s="79">
        <f t="shared" si="5"/>
        <v>0</v>
      </c>
      <c r="W119" s="79">
        <f t="shared" si="5"/>
        <v>0</v>
      </c>
      <c r="X119" s="79">
        <f t="shared" si="5"/>
        <v>0</v>
      </c>
      <c r="Y119" s="79">
        <f t="shared" si="5"/>
        <v>0</v>
      </c>
      <c r="Z119" s="75"/>
      <c r="AA119" s="75"/>
    </row>
    <row r="120" spans="1:27" ht="12.75">
      <c r="A120" s="20"/>
      <c r="B120" s="20" t="s">
        <v>75</v>
      </c>
      <c r="C120" s="80">
        <f>C20+C26+C32+C41+C46+C52+C59+C68+C75+C82+C87+C93+C99+C104+C112+C117</f>
        <v>10426400</v>
      </c>
      <c r="D120" s="80">
        <f aca="true" t="shared" si="6" ref="D120:Y120">D20+D26+D32+D41+D46+D52+D59+D68+D75+D82+D87+D93+D99+D104+D112+D117</f>
        <v>9257500</v>
      </c>
      <c r="E120" s="80">
        <f t="shared" si="6"/>
        <v>1168900</v>
      </c>
      <c r="F120" s="84">
        <f t="shared" si="6"/>
        <v>99</v>
      </c>
      <c r="G120" s="80">
        <f t="shared" si="6"/>
        <v>4621400</v>
      </c>
      <c r="H120" s="84">
        <f t="shared" si="6"/>
        <v>7</v>
      </c>
      <c r="I120" s="80">
        <f t="shared" si="6"/>
        <v>1459089</v>
      </c>
      <c r="J120" s="84">
        <f t="shared" si="6"/>
        <v>12</v>
      </c>
      <c r="K120" s="80">
        <f t="shared" si="6"/>
        <v>305172</v>
      </c>
      <c r="L120" s="84">
        <f t="shared" si="6"/>
        <v>76</v>
      </c>
      <c r="M120" s="80">
        <f t="shared" si="6"/>
        <v>2782139</v>
      </c>
      <c r="N120" s="84">
        <f t="shared" si="6"/>
        <v>4</v>
      </c>
      <c r="O120" s="80">
        <f t="shared" si="6"/>
        <v>75000</v>
      </c>
      <c r="P120" s="84">
        <f>SUM(P118:P119)</f>
        <v>3</v>
      </c>
      <c r="Q120" s="80">
        <f t="shared" si="6"/>
        <v>3037000</v>
      </c>
      <c r="R120" s="84">
        <f t="shared" si="6"/>
        <v>12383</v>
      </c>
      <c r="S120" s="80">
        <f t="shared" si="6"/>
        <v>1599100</v>
      </c>
      <c r="T120" s="84">
        <f t="shared" si="6"/>
        <v>4612</v>
      </c>
      <c r="U120" s="80">
        <f t="shared" si="6"/>
        <v>1168900</v>
      </c>
      <c r="V120" s="80">
        <f t="shared" si="6"/>
        <v>0</v>
      </c>
      <c r="W120" s="80">
        <f t="shared" si="6"/>
        <v>0</v>
      </c>
      <c r="X120" s="80">
        <f t="shared" si="6"/>
        <v>0</v>
      </c>
      <c r="Y120" s="80">
        <f t="shared" si="6"/>
        <v>0</v>
      </c>
      <c r="Z120" s="76"/>
      <c r="AA120" s="76"/>
    </row>
    <row r="121" ht="12.75">
      <c r="F121" s="85"/>
    </row>
    <row r="123" spans="2:4" ht="12.75">
      <c r="B123" s="86"/>
      <c r="D123" s="86"/>
    </row>
    <row r="125" ht="12.75">
      <c r="B125" s="86"/>
    </row>
    <row r="126" ht="12.75">
      <c r="B126" s="86"/>
    </row>
  </sheetData>
  <sheetProtection/>
  <mergeCells count="22">
    <mergeCell ref="S2:AA2"/>
    <mergeCell ref="S3:AA3"/>
    <mergeCell ref="S4:AA4"/>
    <mergeCell ref="S5:AA5"/>
    <mergeCell ref="L10:M10"/>
    <mergeCell ref="J10:K10"/>
    <mergeCell ref="B7:B11"/>
    <mergeCell ref="C7:C11"/>
    <mergeCell ref="H10:I10"/>
    <mergeCell ref="F10:G10"/>
    <mergeCell ref="F7:O9"/>
    <mergeCell ref="E7:E11"/>
    <mergeCell ref="D7:D11"/>
    <mergeCell ref="B2:O2"/>
    <mergeCell ref="A7:A11"/>
    <mergeCell ref="R7:U10"/>
    <mergeCell ref="Z8:AA10"/>
    <mergeCell ref="V7:W10"/>
    <mergeCell ref="X7:AA7"/>
    <mergeCell ref="X8:Y10"/>
    <mergeCell ref="P7:Q10"/>
    <mergeCell ref="N10:O10"/>
  </mergeCells>
  <printOptions/>
  <pageMargins left="0.23" right="0.16" top="0.29" bottom="0.21" header="0.17" footer="0.16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Аня</cp:lastModifiedBy>
  <cp:lastPrinted>2013-04-11T12:48:19Z</cp:lastPrinted>
  <dcterms:created xsi:type="dcterms:W3CDTF">2013-02-06T13:41:26Z</dcterms:created>
  <dcterms:modified xsi:type="dcterms:W3CDTF">2013-04-11T12:49:29Z</dcterms:modified>
  <cp:category/>
  <cp:version/>
  <cp:contentType/>
  <cp:contentStatus/>
</cp:coreProperties>
</file>