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Пер.МКД-1" sheetId="1" r:id="rId1"/>
    <sheet name="Площади" sheetId="2" r:id="rId2"/>
  </sheets>
  <definedNames>
    <definedName name="_xlnm.Print_Area" localSheetId="0">'Пер.МКД-1'!$A$1:$Z$32</definedName>
  </definedNames>
  <calcPr fullCalcOnLoad="1"/>
</workbook>
</file>

<file path=xl/sharedStrings.xml><?xml version="1.0" encoding="utf-8"?>
<sst xmlns="http://schemas.openxmlformats.org/spreadsheetml/2006/main" count="256" uniqueCount="117">
  <si>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</si>
  <si>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</si>
  <si>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</si>
  <si>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</si>
  <si>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</si>
  <si>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</si>
  <si>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</si>
  <si>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 работ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</si>
  <si>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</si>
  <si>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</si>
  <si>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</si>
  <si>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</si>
  <si>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</si>
  <si>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</si>
  <si>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</si>
  <si>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</si>
  <si>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</si>
  <si>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Х</t>
  </si>
  <si>
    <t>№ п/п</t>
  </si>
  <si>
    <t>кв.м</t>
  </si>
  <si>
    <t>Адрес МКД</t>
  </si>
  <si>
    <t>Приложение 2</t>
  </si>
  <si>
    <t>Год ввода в эксплуатацию</t>
  </si>
  <si>
    <t>Завершение последнего капитального ремонта</t>
  </si>
  <si>
    <t>Предельная стоимость капитального ремонта 1кв.м общей площади помещений МКД</t>
  </si>
  <si>
    <t xml:space="preserve">жилых помещений </t>
  </si>
  <si>
    <t xml:space="preserve">нежилых помещений </t>
  </si>
  <si>
    <t>стоимость затрат на технический надзор</t>
  </si>
  <si>
    <t xml:space="preserve">стоимость строительно монтажных работ (СМР) </t>
  </si>
  <si>
    <t>стоимость проектных работ  (ПИР)</t>
  </si>
  <si>
    <t>Удельная стоимость капитального ремонта 1кв.м общей площади помещений МКД</t>
  </si>
  <si>
    <t>Источники финансирования капитального ремонта</t>
  </si>
  <si>
    <t>за счет средств Фонда содействия реформированию ЖКХ</t>
  </si>
  <si>
    <t>Способ формирования Фонда: спецсчет - ТСЖ/ЖК;спецсчет у рег. оператора - СчРО;счет рег. Оператора - РО</t>
  </si>
  <si>
    <t>Перечень многоквартирных домов, находящихся на территории городского округа город Шахунья Нижегородской области, общее имущество которых подлежит капитальному ремонту в 2015-2016 годах, включенных в краткосрочный план</t>
  </si>
  <si>
    <t>Всего по городскому округу город Шахунья</t>
  </si>
  <si>
    <t>х</t>
  </si>
  <si>
    <t>Итого по МО на 2015 год</t>
  </si>
  <si>
    <t>не было</t>
  </si>
  <si>
    <t>П</t>
  </si>
  <si>
    <t>К</t>
  </si>
  <si>
    <t>Итого по МО на 2016 год</t>
  </si>
  <si>
    <t>Д</t>
  </si>
  <si>
    <t xml:space="preserve"> лс3013934 КОЛУЗАТОВ АЛЕКСАНДР СЕРГЕЕВИЧ кв.2</t>
  </si>
  <si>
    <t xml:space="preserve"> лс3013936 ПОПЛАУХИН ВИТАЛИЙ СЕМЕНОВИЧ кв.4</t>
  </si>
  <si>
    <t xml:space="preserve"> лс3013941 СМИРНОВА ТАТЬЯНА ВИТАЛЬЕВНА кв.11</t>
  </si>
  <si>
    <t xml:space="preserve"> лс3013943 СМИРНОВА ЕЛЕНА ВИКТОРОВНА кв.6,10</t>
  </si>
  <si>
    <t/>
  </si>
  <si>
    <t>Вид собственности: Найм/Не приватизир.</t>
  </si>
  <si>
    <t xml:space="preserve"> лс3013933 СОБСТВЕННИК НЕ ОПРЕДЕЛЕН кв.1</t>
  </si>
  <si>
    <t xml:space="preserve"> лс3013935 СМИРНОВ ЛЕОНИД МИХАЙЛОВИЧ кв.3</t>
  </si>
  <si>
    <t xml:space="preserve"> лс3013937 СОБСТВЕННИК НЕ ОПРЕДЕЛЕН кв.5</t>
  </si>
  <si>
    <t xml:space="preserve"> лс3013938 ЗЫКОВА ГАЛИНА ВАСИЛЬЕВНА кв.7</t>
  </si>
  <si>
    <t xml:space="preserve"> лс3013939 СОБСТВЕННИК НЕ ОПРЕДЕЛЕН кв.8</t>
  </si>
  <si>
    <t xml:space="preserve"> лс3013940 ВЛАСОВ ВЛАДИМИР АРКАДЬЕВИЧ кв.9</t>
  </si>
  <si>
    <t xml:space="preserve"> лс3013942 АСФАНДЬЯРОВ ВАСИЛ АБДРАХИТОВИЧ кв.12</t>
  </si>
  <si>
    <t>Вид собственности: Частная/Приватизир.</t>
  </si>
  <si>
    <t>Коминтерна Дом: 2 А</t>
  </si>
  <si>
    <t>Коминтерна Дом: 78</t>
  </si>
  <si>
    <t>Коминтерна Дом: 92 А</t>
  </si>
  <si>
    <t>Комсомольская Дом: 55 Г</t>
  </si>
  <si>
    <t>Комсомольская Дом: 55 Б</t>
  </si>
  <si>
    <t>Яр.шоссе Дом: 23</t>
  </si>
  <si>
    <t xml:space="preserve"> лс3070415 ОДЕГОВА КАПИТАЛИНА ВАСИЛЬЕВНА кв.36</t>
  </si>
  <si>
    <t xml:space="preserve"> лс3072161 НОВИКОВА АНАСТАСИЯ АЛЕКСАНДРОВНА кв.17</t>
  </si>
  <si>
    <t>Ленина Дом: 22</t>
  </si>
  <si>
    <t xml:space="preserve"> лс3070276 РУЧКИН ВИКТОР БОРИСОВИЧ кв.7 комн.3</t>
  </si>
  <si>
    <t xml:space="preserve"> лс3070277 МАХАЛОВА АННА ДМИТРИЕВНА, МАХАЛОВ ИВАН АЛЕКСАНДРОВИЧ кв.8</t>
  </si>
  <si>
    <t>Дом: 6</t>
  </si>
  <si>
    <t xml:space="preserve"> лс3070302 КОШУРИНА ВАЛЕНТИНА АЛЕКСЕЕВНА кв.8</t>
  </si>
  <si>
    <t>Дом: 9</t>
  </si>
  <si>
    <t xml:space="preserve"> лс3070809 ТРОФИМЕНКОВА ВАЛЕНТИНА АЛЕКСЕЕВНА кв.78</t>
  </si>
  <si>
    <t xml:space="preserve"> лс3070810 ВИНОГРАДОВА ТАМАРА БОРИСОВНА кв.79</t>
  </si>
  <si>
    <t xml:space="preserve"> лс3070811 КОПАСОВА ЛЮДМИЛА АНДРЕЕВНА кв.80</t>
  </si>
  <si>
    <t xml:space="preserve"> лс3071310 СНЕГИРЕВ  ОЛЕГ  ДМИТРИЕВИЧ кв.14 комн.2</t>
  </si>
  <si>
    <t xml:space="preserve"> лс3072067 ЖУКОВА НАДЕЖДА ДМИТРИЕВНА кв.5</t>
  </si>
  <si>
    <t xml:space="preserve"> лс3070950 ЛЕБЕДЕВА  НАТАЛЬЯ ГЕННАДЬЕВНА, ЛЕБЕДЕВ АНДРЕЙ ЛЕОНИДОВИЧ кв.59</t>
  </si>
  <si>
    <t xml:space="preserve"> лс3070951 БЕСКИШКО АЛЕКСАНДР ИВАНОВИЧ кв.60</t>
  </si>
  <si>
    <t xml:space="preserve"> лс3072162 ГРУЗДЕВА НАТАЛИЯ ВЯЧЕСЛАВОВНА кв.41</t>
  </si>
  <si>
    <t>Дом: 14</t>
  </si>
  <si>
    <t xml:space="preserve"> лс3500731 ОФОРМЛЕНИЕ НАСЛЕДСТВА (ХОХЛОВА) кв.8</t>
  </si>
  <si>
    <t>Вахтан Гагарина Дом: 1</t>
  </si>
  <si>
    <t xml:space="preserve"> лс3500746 КОЛЯЕВА НАТАЛЬЯ АЛЕКСЕЕВНА кв.7</t>
  </si>
  <si>
    <t xml:space="preserve"> лс3500747 БАТОВА ТАТЬЯНА ВАСИЛЬЕВНА кв.8</t>
  </si>
  <si>
    <t>Дом: 5</t>
  </si>
  <si>
    <t>Просвещения Дом: 10</t>
  </si>
  <si>
    <t xml:space="preserve"> лс3050054 КЛИМИНА ВЕРА ВЕНИАМИНОВНА кв.10</t>
  </si>
  <si>
    <t xml:space="preserve"> лс3050057 СМИРНОВА МАРФА ФЕДОРОВНА кв.13</t>
  </si>
  <si>
    <t xml:space="preserve"> лс3050058 РУМЯНЦЕВА ВАЛЕНТИНА ДАНИЛОВНА кв.14</t>
  </si>
  <si>
    <t>ул.Молодежная Дом: 14</t>
  </si>
  <si>
    <t xml:space="preserve"> лс3600156 РЫБАСОВА ТАТЬЯНА МАКАРОВНА кв.12</t>
  </si>
  <si>
    <t xml:space="preserve"> лс3600157 БОРОВКОВА РИММА ГЕННАДЬЕВНА кв.13</t>
  </si>
  <si>
    <t xml:space="preserve"> лс3600161 ВИХАРЕВА НАДЕЖДА ВЛАДИМИРОВНА кв.17</t>
  </si>
  <si>
    <t>Дорожная Дом: 6 а</t>
  </si>
  <si>
    <t>РО</t>
  </si>
  <si>
    <t>12.2015</t>
  </si>
  <si>
    <t>12.2016</t>
  </si>
  <si>
    <t>Итого по МО на 2014 год</t>
  </si>
  <si>
    <t>г. Шахунья, ул. Яранское ш., д. 23</t>
  </si>
  <si>
    <t>п. Сява, ул. Ленина, д. 22</t>
  </si>
  <si>
    <t xml:space="preserve">г. Шахунья, ул. Комсомольская, д. 55г </t>
  </si>
  <si>
    <t>п. Вахтан, ул. Ленина, д. 7</t>
  </si>
  <si>
    <t>с. Черное, ул. Молодежная, д. 1</t>
  </si>
  <si>
    <t>г. Шахунья, ул. Коминтерна, д. 92а</t>
  </si>
  <si>
    <t>п. Сява, ул. Просвещения, д. 14</t>
  </si>
  <si>
    <t>г. Шахунья, ул. Коминтерна, д. 2а</t>
  </si>
  <si>
    <t>п. Сява, ул. Ленина, д. 6</t>
  </si>
  <si>
    <t>п. Вахтан, ул. Гагарина, д. 1</t>
  </si>
  <si>
    <t xml:space="preserve">г. Шахунья, ул. Комсомольская, д. 55б </t>
  </si>
  <si>
    <t>с. Верховское, ул. Дорожная, д. 4</t>
  </si>
  <si>
    <t>с. Черное, ул. Молодежная, д. 14</t>
  </si>
  <si>
    <t>п. Сява, ул. Ленина, д. 9</t>
  </si>
  <si>
    <t>г. Шахунья, ул. Островского, д. 1</t>
  </si>
  <si>
    <t>г. Шахунья, ул. Островского, д. 3</t>
  </si>
  <si>
    <t>п. Вахтан, ул. Гагарина, д. 5</t>
  </si>
  <si>
    <t>п. Сява, ул. Просвещения, д. 10</t>
  </si>
  <si>
    <t xml:space="preserve">к краткосрочному плану по реализации  региональной адресной программы по проведению капитального ремонта общего имущества в многоквартирных домах, расположенных на территории Нижегородской области, в отношении многоквартирных домов городского округа город Шахунья Нижегородской области на 2014-2016 годы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</si>
</sst>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0"/>
    <numFmt numFmtId="166" formatCode="#,##0.00_р_."/>
    <numFmt numFmtId="167" formatCode="[$-FC19]d\ mmmm\ yyyy\ &quot;г.&quot;"/>
    <numFmt numFmtId="168" formatCode="0.0"/>
    <numFmt numFmtId="169" formatCode="0.000"/>
    <numFmt numFmtId="170" formatCode="0.00000"/>
    <numFmt numFmtId="171" formatCode="0.000000"/>
    <numFmt numFmtId="172" formatCode="0.0000000"/>
    <numFmt numFmtId="173" formatCode="0.00000000"/>
    <numFmt numFmtId="174" formatCode="0.0000000000"/>
    <numFmt numFmtId="175" formatCode="0.00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9">
    <xf numFmtId="0" fontId="0" fillId="0" borderId="0" xfId="0" applyAlignment="1">
      <alignment/>
    </xf>
    <xf numFmtId="49" fontId="21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/>
    </xf>
    <xf numFmtId="166" fontId="21" fillId="0" borderId="10" xfId="0" applyNumberFormat="1" applyFont="1" applyBorder="1" applyAlignment="1">
      <alignment horizontal="right" vertical="top" shrinkToFit="1"/>
    </xf>
    <xf numFmtId="1" fontId="21" fillId="0" borderId="10" xfId="0" applyNumberFormat="1" applyFont="1" applyBorder="1" applyAlignment="1">
      <alignment horizontal="center" vertical="top" shrinkToFit="1"/>
    </xf>
    <xf numFmtId="49" fontId="21" fillId="0" borderId="12" xfId="0" applyNumberFormat="1" applyFont="1" applyBorder="1" applyAlignment="1">
      <alignment horizontal="right" vertical="top" wrapText="1"/>
    </xf>
    <xf numFmtId="166" fontId="21" fillId="0" borderId="12" xfId="0" applyNumberFormat="1" applyFont="1" applyBorder="1" applyAlignment="1">
      <alignment horizontal="right" vertical="top" shrinkToFit="1"/>
    </xf>
    <xf numFmtId="1" fontId="21" fillId="0" borderId="12" xfId="0" applyNumberFormat="1" applyFont="1" applyBorder="1" applyAlignment="1">
      <alignment horizontal="center" vertical="top" shrinkToFit="1"/>
    </xf>
    <xf numFmtId="49" fontId="22" fillId="0" borderId="13" xfId="0" applyNumberFormat="1" applyFont="1" applyBorder="1" applyAlignment="1">
      <alignment horizontal="right" vertical="center" wrapText="1"/>
    </xf>
    <xf numFmtId="166" fontId="21" fillId="0" borderId="13" xfId="0" applyNumberFormat="1" applyFont="1" applyBorder="1" applyAlignment="1">
      <alignment horizontal="right" vertical="top" shrinkToFit="1"/>
    </xf>
    <xf numFmtId="1" fontId="21" fillId="0" borderId="13" xfId="0" applyNumberFormat="1" applyFont="1" applyBorder="1" applyAlignment="1">
      <alignment horizontal="center" vertical="top" shrinkToFit="1"/>
    </xf>
    <xf numFmtId="1" fontId="21" fillId="0" borderId="10" xfId="0" applyNumberFormat="1" applyFont="1" applyBorder="1" applyAlignment="1">
      <alignment horizontal="right" vertical="top" shrinkToFit="1"/>
    </xf>
    <xf numFmtId="1" fontId="21" fillId="0" borderId="12" xfId="0" applyNumberFormat="1" applyFont="1" applyBorder="1" applyAlignment="1">
      <alignment horizontal="right" vertical="top" shrinkToFit="1"/>
    </xf>
    <xf numFmtId="1" fontId="21" fillId="0" borderId="13" xfId="0" applyNumberFormat="1" applyFont="1" applyBorder="1" applyAlignment="1">
      <alignment horizontal="right" vertical="top" shrinkToFit="1"/>
    </xf>
    <xf numFmtId="0" fontId="19" fillId="24" borderId="14" xfId="0" applyFont="1" applyFill="1" applyBorder="1" applyAlignment="1">
      <alignment horizont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9" fillId="24" borderId="0" xfId="60" applyFont="1" applyFill="1" applyBorder="1" applyAlignment="1">
      <alignment horizontal="center" vertical="center" textRotation="90" wrapText="1"/>
      <protection/>
    </xf>
    <xf numFmtId="0" fontId="23" fillId="24" borderId="0" xfId="60" applyFont="1" applyFill="1" applyBorder="1" applyAlignment="1">
      <alignment horizontal="center" vertical="top" wrapText="1"/>
      <protection/>
    </xf>
    <xf numFmtId="0" fontId="19" fillId="24" borderId="0" xfId="60" applyFont="1" applyFill="1" applyBorder="1" applyAlignment="1">
      <alignment horizontal="center" vertical="center" wrapText="1"/>
      <protection/>
    </xf>
    <xf numFmtId="0" fontId="19" fillId="24" borderId="0" xfId="60" applyFont="1" applyFill="1" applyBorder="1" applyAlignment="1">
      <alignment horizontal="center" vertical="center" textRotation="90"/>
      <protection/>
    </xf>
    <xf numFmtId="0" fontId="19" fillId="24" borderId="14" xfId="60" applyFont="1" applyFill="1" applyBorder="1" applyAlignment="1">
      <alignment vertical="center" wrapText="1"/>
      <protection/>
    </xf>
    <xf numFmtId="0" fontId="23" fillId="24" borderId="15" xfId="60" applyFont="1" applyFill="1" applyBorder="1" applyAlignment="1">
      <alignment horizontal="center" vertical="top" wrapText="1"/>
      <protection/>
    </xf>
    <xf numFmtId="0" fontId="19" fillId="24" borderId="16" xfId="60" applyFont="1" applyFill="1" applyBorder="1" applyAlignment="1">
      <alignment horizontal="center" vertical="center" wrapText="1"/>
      <protection/>
    </xf>
    <xf numFmtId="0" fontId="19" fillId="24" borderId="16" xfId="60" applyFont="1" applyFill="1" applyBorder="1" applyAlignment="1">
      <alignment horizontal="center" vertical="center" textRotation="90" wrapText="1"/>
      <protection/>
    </xf>
    <xf numFmtId="0" fontId="19" fillId="24" borderId="16" xfId="60" applyFont="1" applyFill="1" applyBorder="1" applyAlignment="1">
      <alignment horizontal="center" vertical="center" textRotation="90"/>
      <protection/>
    </xf>
    <xf numFmtId="0" fontId="19" fillId="24" borderId="17" xfId="60" applyFont="1" applyFill="1" applyBorder="1" applyAlignment="1">
      <alignment horizontal="center" vertical="center" wrapText="1"/>
      <protection/>
    </xf>
    <xf numFmtId="0" fontId="19" fillId="24" borderId="18" xfId="60" applyFont="1" applyFill="1" applyBorder="1" applyAlignment="1">
      <alignment horizontal="center" vertical="center" wrapText="1"/>
      <protection/>
    </xf>
    <xf numFmtId="0" fontId="19" fillId="24" borderId="19" xfId="60" applyFont="1" applyFill="1" applyBorder="1" applyAlignment="1">
      <alignment horizontal="center" vertical="center" wrapText="1"/>
      <protection/>
    </xf>
    <xf numFmtId="0" fontId="19" fillId="24" borderId="14" xfId="60" applyFont="1" applyFill="1" applyBorder="1" applyAlignment="1">
      <alignment horizontal="center" vertical="center" wrapText="1"/>
      <protection/>
    </xf>
    <xf numFmtId="0" fontId="19" fillId="24" borderId="14" xfId="0" applyFont="1" applyFill="1" applyBorder="1" applyAlignment="1">
      <alignment vertical="center" wrapText="1"/>
    </xf>
    <xf numFmtId="0" fontId="19" fillId="24" borderId="14" xfId="60" applyFont="1" applyFill="1" applyBorder="1" applyAlignment="1">
      <alignment horizontal="center" vertical="center"/>
      <protection/>
    </xf>
    <xf numFmtId="0" fontId="23" fillId="24" borderId="20" xfId="60" applyFont="1" applyFill="1" applyBorder="1" applyAlignment="1">
      <alignment horizontal="center" vertical="center"/>
      <protection/>
    </xf>
    <xf numFmtId="0" fontId="23" fillId="24" borderId="0" xfId="0" applyFont="1" applyFill="1" applyAlignment="1">
      <alignment/>
    </xf>
    <xf numFmtId="0" fontId="23" fillId="24" borderId="14" xfId="60" applyFont="1" applyFill="1" applyBorder="1" applyAlignment="1">
      <alignment horizontal="center" vertical="center"/>
      <protection/>
    </xf>
    <xf numFmtId="1" fontId="23" fillId="24" borderId="0" xfId="0" applyNumberFormat="1" applyFont="1" applyFill="1" applyAlignment="1">
      <alignment/>
    </xf>
    <xf numFmtId="0" fontId="19" fillId="24" borderId="14" xfId="0" applyFont="1" applyFill="1" applyBorder="1" applyAlignment="1">
      <alignment horizontal="left" wrapText="1"/>
    </xf>
    <xf numFmtId="0" fontId="23" fillId="24" borderId="14" xfId="60" applyFont="1" applyFill="1" applyBorder="1" applyAlignment="1">
      <alignment vertical="center" wrapText="1"/>
      <protection/>
    </xf>
    <xf numFmtId="0" fontId="19" fillId="24" borderId="14" xfId="0" applyFont="1" applyFill="1" applyBorder="1" applyAlignment="1">
      <alignment horizontal="center"/>
    </xf>
    <xf numFmtId="1" fontId="19" fillId="24" borderId="0" xfId="0" applyNumberFormat="1" applyFont="1" applyFill="1" applyAlignment="1">
      <alignment/>
    </xf>
    <xf numFmtId="0" fontId="23" fillId="24" borderId="14" xfId="60" applyFont="1" applyFill="1" applyBorder="1" applyAlignment="1">
      <alignment vertical="center" wrapText="1"/>
      <protection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0" xfId="60" applyFont="1" applyFill="1" applyBorder="1" applyAlignment="1">
      <alignment vertical="center" wrapText="1"/>
      <protection/>
    </xf>
    <xf numFmtId="0" fontId="19" fillId="24" borderId="0" xfId="60" applyFont="1" applyFill="1" applyBorder="1" applyAlignment="1">
      <alignment vertical="center" textRotation="90" wrapText="1"/>
      <protection/>
    </xf>
    <xf numFmtId="0" fontId="19" fillId="24" borderId="14" xfId="0" applyFont="1" applyFill="1" applyBorder="1" applyAlignment="1">
      <alignment horizontal="center" vertical="center" wrapText="1"/>
    </xf>
    <xf numFmtId="2" fontId="23" fillId="24" borderId="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 vertical="center" wrapText="1"/>
    </xf>
    <xf numFmtId="1" fontId="30" fillId="24" borderId="0" xfId="0" applyNumberFormat="1" applyFont="1" applyFill="1" applyAlignment="1">
      <alignment/>
    </xf>
    <xf numFmtId="0" fontId="31" fillId="24" borderId="0" xfId="0" applyFont="1" applyFill="1" applyAlignment="1">
      <alignment/>
    </xf>
    <xf numFmtId="171" fontId="31" fillId="24" borderId="0" xfId="0" applyNumberFormat="1" applyFont="1" applyFill="1" applyAlignment="1">
      <alignment/>
    </xf>
    <xf numFmtId="175" fontId="19" fillId="24" borderId="0" xfId="0" applyNumberFormat="1" applyFont="1" applyFill="1" applyBorder="1" applyAlignment="1">
      <alignment/>
    </xf>
    <xf numFmtId="2" fontId="23" fillId="0" borderId="20" xfId="60" applyNumberFormat="1" applyFont="1" applyFill="1" applyBorder="1" applyAlignment="1">
      <alignment horizontal="center" vertical="center"/>
      <protection/>
    </xf>
    <xf numFmtId="1" fontId="23" fillId="0" borderId="20" xfId="60" applyNumberFormat="1" applyFont="1" applyFill="1" applyBorder="1" applyAlignment="1">
      <alignment horizontal="center" vertical="center"/>
      <protection/>
    </xf>
    <xf numFmtId="2" fontId="23" fillId="0" borderId="14" xfId="60" applyNumberFormat="1" applyFont="1" applyFill="1" applyBorder="1" applyAlignment="1">
      <alignment horizontal="center" vertical="center"/>
      <protection/>
    </xf>
    <xf numFmtId="0" fontId="23" fillId="0" borderId="14" xfId="60" applyNumberFormat="1" applyFont="1" applyFill="1" applyBorder="1" applyAlignment="1">
      <alignment horizontal="center" vertical="center"/>
      <protection/>
    </xf>
    <xf numFmtId="1" fontId="23" fillId="0" borderId="14" xfId="60" applyNumberFormat="1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/>
    </xf>
    <xf numFmtId="2" fontId="19" fillId="0" borderId="14" xfId="60" applyNumberFormat="1" applyFont="1" applyFill="1" applyBorder="1" applyAlignment="1">
      <alignment horizontal="center" vertical="center"/>
      <protection/>
    </xf>
    <xf numFmtId="1" fontId="19" fillId="0" borderId="14" xfId="60" applyNumberFormat="1" applyFont="1" applyFill="1" applyBorder="1" applyAlignment="1">
      <alignment horizontal="center" vertical="center" wrapText="1"/>
      <protection/>
    </xf>
    <xf numFmtId="1" fontId="19" fillId="0" borderId="14" xfId="60" applyNumberFormat="1" applyFont="1" applyFill="1" applyBorder="1" applyAlignment="1">
      <alignment horizontal="center" vertical="center"/>
      <protection/>
    </xf>
    <xf numFmtId="0" fontId="19" fillId="0" borderId="14" xfId="60" applyNumberFormat="1" applyFont="1" applyFill="1" applyBorder="1" applyAlignment="1">
      <alignment horizontal="center" vertical="center"/>
      <protection/>
    </xf>
    <xf numFmtId="1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/>
    </xf>
    <xf numFmtId="0" fontId="19" fillId="24" borderId="17" xfId="60" applyFont="1" applyFill="1" applyBorder="1" applyAlignment="1">
      <alignment horizontal="center" vertical="center" wrapText="1"/>
      <protection/>
    </xf>
    <xf numFmtId="0" fontId="19" fillId="24" borderId="18" xfId="60" applyFont="1" applyFill="1" applyBorder="1" applyAlignment="1">
      <alignment horizontal="center" vertical="center" wrapText="1"/>
      <protection/>
    </xf>
    <xf numFmtId="0" fontId="19" fillId="24" borderId="19" xfId="60" applyFont="1" applyFill="1" applyBorder="1" applyAlignment="1">
      <alignment horizontal="center" vertical="center" wrapText="1"/>
      <protection/>
    </xf>
    <xf numFmtId="0" fontId="23" fillId="24" borderId="15" xfId="60" applyFont="1" applyFill="1" applyBorder="1" applyAlignment="1">
      <alignment horizontal="center" vertical="top" wrapText="1"/>
      <protection/>
    </xf>
    <xf numFmtId="0" fontId="19" fillId="24" borderId="16" xfId="60" applyFont="1" applyFill="1" applyBorder="1" applyAlignment="1">
      <alignment horizontal="center" vertical="center" textRotation="90"/>
      <protection/>
    </xf>
    <xf numFmtId="0" fontId="19" fillId="24" borderId="11" xfId="60" applyFont="1" applyFill="1" applyBorder="1" applyAlignment="1">
      <alignment horizontal="center" vertical="center" textRotation="90"/>
      <protection/>
    </xf>
    <xf numFmtId="0" fontId="19" fillId="24" borderId="20" xfId="60" applyFont="1" applyFill="1" applyBorder="1" applyAlignment="1">
      <alignment horizontal="center" vertical="center" textRotation="90"/>
      <protection/>
    </xf>
    <xf numFmtId="0" fontId="23" fillId="24" borderId="14" xfId="60" applyFont="1" applyFill="1" applyBorder="1" applyAlignment="1">
      <alignment vertical="center" wrapText="1"/>
      <protection/>
    </xf>
    <xf numFmtId="0" fontId="19" fillId="24" borderId="16" xfId="60" applyFont="1" applyFill="1" applyBorder="1" applyAlignment="1">
      <alignment horizontal="center" vertical="center" textRotation="90" wrapText="1"/>
      <protection/>
    </xf>
    <xf numFmtId="0" fontId="19" fillId="24" borderId="11" xfId="60" applyFont="1" applyFill="1" applyBorder="1" applyAlignment="1">
      <alignment horizontal="center" vertical="center" textRotation="90" wrapText="1"/>
      <protection/>
    </xf>
    <xf numFmtId="0" fontId="19" fillId="24" borderId="14" xfId="60" applyFont="1" applyFill="1" applyBorder="1" applyAlignment="1">
      <alignment horizontal="center" vertical="center" textRotation="90" wrapText="1"/>
      <protection/>
    </xf>
    <xf numFmtId="0" fontId="19" fillId="24" borderId="16" xfId="0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textRotation="90" wrapText="1"/>
    </xf>
    <xf numFmtId="0" fontId="23" fillId="24" borderId="17" xfId="60" applyFont="1" applyFill="1" applyBorder="1" applyAlignment="1">
      <alignment vertical="center"/>
      <protection/>
    </xf>
    <xf numFmtId="0" fontId="23" fillId="24" borderId="19" xfId="60" applyFont="1" applyFill="1" applyBorder="1" applyAlignment="1">
      <alignment vertical="center"/>
      <protection/>
    </xf>
    <xf numFmtId="0" fontId="19" fillId="24" borderId="16" xfId="60" applyFont="1" applyFill="1" applyBorder="1" applyAlignment="1">
      <alignment horizontal="center" vertical="center" wrapText="1"/>
      <protection/>
    </xf>
    <xf numFmtId="0" fontId="19" fillId="24" borderId="11" xfId="60" applyFont="1" applyFill="1" applyBorder="1" applyAlignment="1">
      <alignment horizontal="center" vertical="center" wrapText="1"/>
      <protection/>
    </xf>
    <xf numFmtId="0" fontId="19" fillId="24" borderId="20" xfId="60" applyFont="1" applyFill="1" applyBorder="1" applyAlignment="1">
      <alignment horizontal="center" vertical="center" wrapText="1"/>
      <protection/>
    </xf>
    <xf numFmtId="0" fontId="19" fillId="24" borderId="20" xfId="0" applyFont="1" applyFill="1" applyBorder="1" applyAlignment="1">
      <alignment horizontal="center" vertical="center" textRotation="90" wrapText="1"/>
    </xf>
    <xf numFmtId="0" fontId="19" fillId="24" borderId="20" xfId="60" applyFont="1" applyFill="1" applyBorder="1" applyAlignment="1">
      <alignment horizontal="center" vertical="center" textRotation="90" wrapText="1"/>
      <protection/>
    </xf>
    <xf numFmtId="0" fontId="19" fillId="0" borderId="0" xfId="0" applyFont="1" applyFill="1" applyAlignment="1">
      <alignment horizontal="right" vertical="center" wrapText="1"/>
    </xf>
    <xf numFmtId="0" fontId="19" fillId="24" borderId="0" xfId="60" applyFont="1" applyFill="1" applyBorder="1" applyAlignment="1">
      <alignment horizontal="center" vertical="center" wrapText="1"/>
      <protection/>
    </xf>
    <xf numFmtId="0" fontId="23" fillId="24" borderId="0" xfId="60" applyFont="1" applyFill="1" applyBorder="1" applyAlignment="1">
      <alignment horizontal="center" vertical="top" wrapText="1"/>
      <protection/>
    </xf>
    <xf numFmtId="0" fontId="19" fillId="24" borderId="14" xfId="0" applyFont="1" applyFill="1" applyBorder="1" applyAlignment="1">
      <alignment horizontal="center" vertical="center" wrapText="1"/>
    </xf>
    <xf numFmtId="0" fontId="23" fillId="24" borderId="17" xfId="60" applyFont="1" applyFill="1" applyBorder="1" applyAlignment="1">
      <alignment vertical="center" wrapText="1"/>
      <protection/>
    </xf>
    <xf numFmtId="0" fontId="23" fillId="24" borderId="19" xfId="60" applyFont="1" applyFill="1" applyBorder="1" applyAlignment="1">
      <alignment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"/>
  <sheetViews>
    <sheetView tabSelected="1" zoomScaleSheetLayoutView="100" workbookViewId="0" topLeftCell="M1">
      <selection activeCell="R34" sqref="R34"/>
    </sheetView>
  </sheetViews>
  <sheetFormatPr defaultColWidth="9.00390625" defaultRowHeight="12.75"/>
  <cols>
    <col min="1" max="1" width="6.125" style="18" customWidth="1"/>
    <col min="2" max="2" width="22.375" style="18" customWidth="1"/>
    <col min="3" max="3" width="6.25390625" style="18" customWidth="1"/>
    <col min="4" max="4" width="6.75390625" style="18" customWidth="1"/>
    <col min="5" max="5" width="6.375" style="18" customWidth="1"/>
    <col min="6" max="6" width="3.75390625" style="18" customWidth="1"/>
    <col min="7" max="7" width="4.625" style="18" customWidth="1"/>
    <col min="8" max="8" width="4.25390625" style="18" customWidth="1"/>
    <col min="9" max="9" width="9.00390625" style="18" customWidth="1"/>
    <col min="10" max="10" width="9.25390625" style="18" customWidth="1"/>
    <col min="11" max="11" width="8.625" style="18" customWidth="1"/>
    <col min="12" max="12" width="5.875" style="18" customWidth="1"/>
    <col min="13" max="13" width="9.00390625" style="18" customWidth="1"/>
    <col min="14" max="14" width="9.375" style="18" customWidth="1"/>
    <col min="15" max="16" width="11.875" style="18" customWidth="1"/>
    <col min="17" max="17" width="12.625" style="18" bestFit="1" customWidth="1"/>
    <col min="18" max="18" width="13.625" style="18" customWidth="1"/>
    <col min="19" max="19" width="15.75390625" style="18" customWidth="1"/>
    <col min="20" max="20" width="11.625" style="18" customWidth="1"/>
    <col min="21" max="21" width="12.375" style="18" customWidth="1"/>
    <col min="22" max="22" width="13.625" style="18" customWidth="1"/>
    <col min="23" max="23" width="9.75390625" style="18" customWidth="1"/>
    <col min="24" max="24" width="11.75390625" style="18" customWidth="1"/>
    <col min="25" max="26" width="9.25390625" style="18" customWidth="1"/>
    <col min="27" max="16384" width="9.125" style="18" customWidth="1"/>
  </cols>
  <sheetData>
    <row r="1" spans="4:26" s="21" customFormat="1" ht="15" customHeight="1">
      <c r="D1" s="19"/>
      <c r="E1" s="22"/>
      <c r="F1" s="22"/>
      <c r="G1" s="20"/>
      <c r="H1" s="20"/>
      <c r="I1" s="20"/>
      <c r="J1" s="23"/>
      <c r="K1" s="23"/>
      <c r="L1" s="23"/>
      <c r="M1" s="20"/>
      <c r="N1" s="22"/>
      <c r="O1" s="22"/>
      <c r="P1" s="22"/>
      <c r="Q1" s="22"/>
      <c r="R1" s="20"/>
      <c r="S1" s="22"/>
      <c r="T1" s="22"/>
      <c r="U1" s="22"/>
      <c r="V1" s="94" t="s">
        <v>21</v>
      </c>
      <c r="W1" s="94"/>
      <c r="X1" s="95"/>
      <c r="Y1" s="95"/>
      <c r="Z1" s="95"/>
    </row>
    <row r="2" spans="3:26" s="21" customFormat="1" ht="48" customHeight="1">
      <c r="C2" s="19"/>
      <c r="D2" s="22"/>
      <c r="E2" s="22"/>
      <c r="F2" s="20"/>
      <c r="G2" s="20"/>
      <c r="H2" s="20"/>
      <c r="I2" s="23"/>
      <c r="J2" s="23"/>
      <c r="K2" s="23"/>
      <c r="L2" s="20"/>
      <c r="M2" s="22"/>
      <c r="N2" s="22"/>
      <c r="O2" s="45"/>
      <c r="P2" s="45"/>
      <c r="Q2" s="46"/>
      <c r="R2" s="93" t="s">
        <v>116</v>
      </c>
      <c r="S2" s="93"/>
      <c r="T2" s="93"/>
      <c r="U2" s="93"/>
      <c r="V2" s="93"/>
      <c r="W2" s="93"/>
      <c r="X2" s="93"/>
      <c r="Y2" s="93"/>
      <c r="Z2" s="93"/>
    </row>
    <row r="3" spans="1:26" s="25" customFormat="1" ht="37.5" customHeight="1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2:26" ht="12.75" customHeight="1">
      <c r="B4" s="26"/>
      <c r="C4" s="26"/>
      <c r="D4" s="27"/>
      <c r="E4" s="27"/>
      <c r="F4" s="27"/>
      <c r="G4" s="28"/>
      <c r="H4" s="28"/>
      <c r="I4" s="28"/>
      <c r="J4" s="27"/>
      <c r="K4" s="29"/>
      <c r="L4" s="30"/>
      <c r="M4" s="30"/>
      <c r="N4" s="31"/>
      <c r="O4" s="27"/>
      <c r="P4" s="29"/>
      <c r="Q4" s="30"/>
      <c r="R4" s="30"/>
      <c r="S4" s="30"/>
      <c r="T4" s="31"/>
      <c r="U4" s="25"/>
      <c r="V4" s="25"/>
      <c r="W4" s="25"/>
      <c r="X4" s="25"/>
      <c r="Y4" s="25"/>
      <c r="Z4" s="25"/>
    </row>
    <row r="5" spans="1:26" ht="17.25" customHeight="1">
      <c r="A5" s="88" t="s">
        <v>18</v>
      </c>
      <c r="B5" s="88" t="s">
        <v>20</v>
      </c>
      <c r="C5" s="81" t="s">
        <v>22</v>
      </c>
      <c r="D5" s="81" t="s">
        <v>23</v>
      </c>
      <c r="E5" s="81" t="s">
        <v>33</v>
      </c>
      <c r="F5" s="77" t="s">
        <v>0</v>
      </c>
      <c r="G5" s="77" t="s">
        <v>1</v>
      </c>
      <c r="H5" s="77" t="s">
        <v>2</v>
      </c>
      <c r="I5" s="81" t="s">
        <v>3</v>
      </c>
      <c r="J5" s="73" t="s">
        <v>4</v>
      </c>
      <c r="K5" s="74"/>
      <c r="L5" s="74"/>
      <c r="M5" s="75"/>
      <c r="N5" s="81" t="s">
        <v>5</v>
      </c>
      <c r="O5" s="73" t="s">
        <v>31</v>
      </c>
      <c r="P5" s="74"/>
      <c r="Q5" s="74"/>
      <c r="R5" s="74"/>
      <c r="S5" s="75"/>
      <c r="T5" s="73" t="s">
        <v>6</v>
      </c>
      <c r="U5" s="74"/>
      <c r="V5" s="74"/>
      <c r="W5" s="75"/>
      <c r="X5" s="96"/>
      <c r="Y5" s="96"/>
      <c r="Z5" s="96"/>
    </row>
    <row r="6" spans="1:26" ht="18.75" customHeight="1">
      <c r="A6" s="89"/>
      <c r="B6" s="89"/>
      <c r="C6" s="82"/>
      <c r="D6" s="82"/>
      <c r="E6" s="82"/>
      <c r="F6" s="78"/>
      <c r="G6" s="78"/>
      <c r="H6" s="78"/>
      <c r="I6" s="82"/>
      <c r="J6" s="81" t="s">
        <v>8</v>
      </c>
      <c r="K6" s="81" t="s">
        <v>25</v>
      </c>
      <c r="L6" s="81" t="s">
        <v>26</v>
      </c>
      <c r="M6" s="81" t="s">
        <v>9</v>
      </c>
      <c r="N6" s="82"/>
      <c r="O6" s="81" t="s">
        <v>8</v>
      </c>
      <c r="P6" s="73" t="s">
        <v>10</v>
      </c>
      <c r="Q6" s="74"/>
      <c r="R6" s="74"/>
      <c r="S6" s="74"/>
      <c r="T6" s="81" t="s">
        <v>8</v>
      </c>
      <c r="U6" s="74" t="s">
        <v>10</v>
      </c>
      <c r="V6" s="74"/>
      <c r="W6" s="75"/>
      <c r="X6" s="96"/>
      <c r="Y6" s="96"/>
      <c r="Z6" s="96"/>
    </row>
    <row r="7" spans="1:26" ht="23.25" customHeight="1">
      <c r="A7" s="89"/>
      <c r="B7" s="89"/>
      <c r="C7" s="82"/>
      <c r="D7" s="82"/>
      <c r="E7" s="82"/>
      <c r="F7" s="78"/>
      <c r="G7" s="78"/>
      <c r="H7" s="78"/>
      <c r="I7" s="82"/>
      <c r="J7" s="82"/>
      <c r="K7" s="82"/>
      <c r="L7" s="82"/>
      <c r="M7" s="82"/>
      <c r="N7" s="82"/>
      <c r="O7" s="82"/>
      <c r="P7" s="83" t="s">
        <v>32</v>
      </c>
      <c r="Q7" s="83" t="s">
        <v>11</v>
      </c>
      <c r="R7" s="83" t="s">
        <v>12</v>
      </c>
      <c r="S7" s="83" t="s">
        <v>13</v>
      </c>
      <c r="T7" s="82"/>
      <c r="U7" s="81" t="s">
        <v>28</v>
      </c>
      <c r="V7" s="81" t="s">
        <v>29</v>
      </c>
      <c r="W7" s="81" t="s">
        <v>27</v>
      </c>
      <c r="X7" s="84" t="s">
        <v>30</v>
      </c>
      <c r="Y7" s="84" t="s">
        <v>24</v>
      </c>
      <c r="Z7" s="84" t="s">
        <v>7</v>
      </c>
    </row>
    <row r="8" spans="1:26" ht="155.25" customHeight="1">
      <c r="A8" s="89"/>
      <c r="B8" s="89"/>
      <c r="C8" s="82"/>
      <c r="D8" s="82"/>
      <c r="E8" s="82"/>
      <c r="F8" s="78"/>
      <c r="G8" s="78"/>
      <c r="H8" s="78"/>
      <c r="I8" s="82"/>
      <c r="J8" s="82"/>
      <c r="K8" s="92"/>
      <c r="L8" s="92"/>
      <c r="M8" s="82"/>
      <c r="N8" s="82"/>
      <c r="O8" s="82"/>
      <c r="P8" s="83"/>
      <c r="Q8" s="83"/>
      <c r="R8" s="83"/>
      <c r="S8" s="83"/>
      <c r="T8" s="82"/>
      <c r="U8" s="92"/>
      <c r="V8" s="92"/>
      <c r="W8" s="92"/>
      <c r="X8" s="85"/>
      <c r="Y8" s="85"/>
      <c r="Z8" s="85"/>
    </row>
    <row r="9" spans="1:26" ht="22.5" customHeight="1">
      <c r="A9" s="90"/>
      <c r="B9" s="90"/>
      <c r="C9" s="92"/>
      <c r="D9" s="92"/>
      <c r="E9" s="92"/>
      <c r="F9" s="79"/>
      <c r="G9" s="79"/>
      <c r="H9" s="79"/>
      <c r="I9" s="32" t="s">
        <v>19</v>
      </c>
      <c r="J9" s="32" t="s">
        <v>19</v>
      </c>
      <c r="K9" s="32" t="s">
        <v>19</v>
      </c>
      <c r="L9" s="32"/>
      <c r="M9" s="32" t="s">
        <v>19</v>
      </c>
      <c r="N9" s="32" t="s">
        <v>14</v>
      </c>
      <c r="O9" s="32" t="s">
        <v>15</v>
      </c>
      <c r="P9" s="32" t="s">
        <v>15</v>
      </c>
      <c r="Q9" s="32" t="s">
        <v>15</v>
      </c>
      <c r="R9" s="32" t="s">
        <v>15</v>
      </c>
      <c r="S9" s="32" t="s">
        <v>15</v>
      </c>
      <c r="T9" s="32"/>
      <c r="U9" s="32" t="s">
        <v>15</v>
      </c>
      <c r="V9" s="32" t="s">
        <v>15</v>
      </c>
      <c r="W9" s="32" t="s">
        <v>15</v>
      </c>
      <c r="X9" s="33" t="s">
        <v>16</v>
      </c>
      <c r="Y9" s="33" t="s">
        <v>16</v>
      </c>
      <c r="Z9" s="91"/>
    </row>
    <row r="10" spans="1:26" ht="18" customHeight="1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  <c r="W10" s="34">
        <v>23</v>
      </c>
      <c r="X10" s="17">
        <v>24</v>
      </c>
      <c r="Y10" s="17">
        <v>25</v>
      </c>
      <c r="Z10" s="17">
        <v>26</v>
      </c>
    </row>
    <row r="11" spans="1:26" s="36" customFormat="1" ht="24" customHeight="1">
      <c r="A11" s="97" t="s">
        <v>35</v>
      </c>
      <c r="B11" s="98"/>
      <c r="C11" s="35" t="s">
        <v>17</v>
      </c>
      <c r="D11" s="35" t="s">
        <v>36</v>
      </c>
      <c r="E11" s="35" t="s">
        <v>36</v>
      </c>
      <c r="F11" s="35" t="s">
        <v>36</v>
      </c>
      <c r="G11" s="35" t="s">
        <v>36</v>
      </c>
      <c r="H11" s="35" t="s">
        <v>36</v>
      </c>
      <c r="I11" s="55">
        <f>I13+I21</f>
        <v>30204.010000000002</v>
      </c>
      <c r="J11" s="55">
        <f>J13+J21</f>
        <v>26710.71</v>
      </c>
      <c r="K11" s="55">
        <f>K13+K21</f>
        <v>26710.71</v>
      </c>
      <c r="L11" s="55">
        <f aca="true" t="shared" si="0" ref="L11:W11">L13+L21</f>
        <v>0</v>
      </c>
      <c r="M11" s="55">
        <f t="shared" si="0"/>
        <v>24203.11</v>
      </c>
      <c r="N11" s="56">
        <f t="shared" si="0"/>
        <v>1001</v>
      </c>
      <c r="O11" s="56">
        <f t="shared" si="0"/>
        <v>29810763</v>
      </c>
      <c r="P11" s="56">
        <f t="shared" si="0"/>
        <v>1281000</v>
      </c>
      <c r="Q11" s="56">
        <f t="shared" si="0"/>
        <v>1425000</v>
      </c>
      <c r="R11" s="56">
        <f t="shared" si="0"/>
        <v>357000</v>
      </c>
      <c r="S11" s="56">
        <f t="shared" si="0"/>
        <v>26747763</v>
      </c>
      <c r="T11" s="56">
        <f t="shared" si="0"/>
        <v>29810763</v>
      </c>
      <c r="U11" s="56">
        <f t="shared" si="0"/>
        <v>27817316</v>
      </c>
      <c r="V11" s="56">
        <f t="shared" si="0"/>
        <v>1687587</v>
      </c>
      <c r="W11" s="56">
        <f t="shared" si="0"/>
        <v>305860</v>
      </c>
      <c r="X11" s="56"/>
      <c r="Y11" s="55"/>
      <c r="Z11" s="55"/>
    </row>
    <row r="12" spans="1:26" s="36" customFormat="1" ht="12.75">
      <c r="A12" s="86" t="s">
        <v>97</v>
      </c>
      <c r="B12" s="87"/>
      <c r="C12" s="35"/>
      <c r="D12" s="35"/>
      <c r="E12" s="35"/>
      <c r="F12" s="35"/>
      <c r="G12" s="35"/>
      <c r="H12" s="35"/>
      <c r="I12" s="55"/>
      <c r="J12" s="55"/>
      <c r="K12" s="55"/>
      <c r="L12" s="55"/>
      <c r="M12" s="55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5"/>
      <c r="Z12" s="55"/>
    </row>
    <row r="13" spans="1:32" s="36" customFormat="1" ht="20.25" customHeight="1">
      <c r="A13" s="86" t="s">
        <v>37</v>
      </c>
      <c r="B13" s="87"/>
      <c r="C13" s="37" t="s">
        <v>17</v>
      </c>
      <c r="D13" s="35" t="s">
        <v>36</v>
      </c>
      <c r="E13" s="35" t="s">
        <v>36</v>
      </c>
      <c r="F13" s="35" t="s">
        <v>36</v>
      </c>
      <c r="G13" s="35" t="s">
        <v>36</v>
      </c>
      <c r="H13" s="35" t="s">
        <v>36</v>
      </c>
      <c r="I13" s="57">
        <f>I14+I15+I16+I17+I18+I19+I20</f>
        <v>13921.41</v>
      </c>
      <c r="J13" s="57">
        <f aca="true" t="shared" si="1" ref="J13:W13">J14+J15+J16+J17+J18+J19+J20</f>
        <v>12149.710000000001</v>
      </c>
      <c r="K13" s="57">
        <f t="shared" si="1"/>
        <v>12149.710000000001</v>
      </c>
      <c r="L13" s="57">
        <f t="shared" si="1"/>
        <v>0</v>
      </c>
      <c r="M13" s="57">
        <f t="shared" si="1"/>
        <v>11019.61</v>
      </c>
      <c r="N13" s="58">
        <f t="shared" si="1"/>
        <v>501</v>
      </c>
      <c r="O13" s="58">
        <f t="shared" si="1"/>
        <v>9482463</v>
      </c>
      <c r="P13" s="58">
        <f t="shared" si="1"/>
        <v>1281000</v>
      </c>
      <c r="Q13" s="58">
        <f t="shared" si="1"/>
        <v>1425000</v>
      </c>
      <c r="R13" s="58">
        <f t="shared" si="1"/>
        <v>357000</v>
      </c>
      <c r="S13" s="58">
        <f t="shared" si="1"/>
        <v>6419463</v>
      </c>
      <c r="T13" s="58">
        <f t="shared" si="1"/>
        <v>9482463</v>
      </c>
      <c r="U13" s="58">
        <f t="shared" si="1"/>
        <v>8848371</v>
      </c>
      <c r="V13" s="58">
        <f t="shared" si="1"/>
        <v>536802</v>
      </c>
      <c r="W13" s="58">
        <f t="shared" si="1"/>
        <v>97290</v>
      </c>
      <c r="X13" s="59"/>
      <c r="Y13" s="60"/>
      <c r="Z13" s="60"/>
      <c r="AA13" s="18"/>
      <c r="AB13" s="18"/>
      <c r="AC13" s="18"/>
      <c r="AD13" s="18"/>
      <c r="AE13" s="18"/>
      <c r="AF13" s="51"/>
    </row>
    <row r="14" spans="1:32" ht="25.5" customHeight="1">
      <c r="A14" s="14">
        <v>1</v>
      </c>
      <c r="B14" s="39" t="s">
        <v>98</v>
      </c>
      <c r="C14" s="24">
        <v>1990</v>
      </c>
      <c r="D14" s="24" t="s">
        <v>38</v>
      </c>
      <c r="E14" s="24" t="s">
        <v>94</v>
      </c>
      <c r="F14" s="24" t="s">
        <v>39</v>
      </c>
      <c r="G14" s="16">
        <v>3</v>
      </c>
      <c r="H14" s="16">
        <v>2</v>
      </c>
      <c r="I14" s="61">
        <v>1331.6</v>
      </c>
      <c r="J14" s="62">
        <v>1278.6</v>
      </c>
      <c r="K14" s="62">
        <v>1278.6</v>
      </c>
      <c r="L14" s="63"/>
      <c r="M14" s="63">
        <v>1146.8</v>
      </c>
      <c r="N14" s="64">
        <v>50</v>
      </c>
      <c r="O14" s="65">
        <f>P14+Q14+R14+S14</f>
        <v>1417333</v>
      </c>
      <c r="P14" s="65">
        <v>186197</v>
      </c>
      <c r="Q14" s="65">
        <v>207129</v>
      </c>
      <c r="R14" s="65">
        <v>51890</v>
      </c>
      <c r="S14" s="65">
        <v>972117</v>
      </c>
      <c r="T14" s="66">
        <f>U14+V14+W14</f>
        <v>1417333</v>
      </c>
      <c r="U14" s="66">
        <v>1322556</v>
      </c>
      <c r="V14" s="66">
        <v>80235</v>
      </c>
      <c r="W14" s="66">
        <v>14542</v>
      </c>
      <c r="X14" s="67">
        <f>T14/J14</f>
        <v>1108.5038323165963</v>
      </c>
      <c r="Y14" s="68">
        <v>1883</v>
      </c>
      <c r="Z14" s="69" t="s">
        <v>95</v>
      </c>
      <c r="AA14" s="53"/>
      <c r="AB14" s="52"/>
      <c r="AC14" s="52"/>
      <c r="AF14" s="38"/>
    </row>
    <row r="15" spans="1:32" ht="25.5" customHeight="1">
      <c r="A15" s="14">
        <f>A14+1</f>
        <v>2</v>
      </c>
      <c r="B15" s="15" t="s">
        <v>99</v>
      </c>
      <c r="C15" s="24">
        <v>1962</v>
      </c>
      <c r="D15" s="24" t="s">
        <v>38</v>
      </c>
      <c r="E15" s="24" t="s">
        <v>94</v>
      </c>
      <c r="F15" s="24" t="s">
        <v>40</v>
      </c>
      <c r="G15" s="16">
        <v>3</v>
      </c>
      <c r="H15" s="16">
        <v>3</v>
      </c>
      <c r="I15" s="61">
        <v>1619.6</v>
      </c>
      <c r="J15" s="61">
        <v>1508.7</v>
      </c>
      <c r="K15" s="61">
        <v>1508.7</v>
      </c>
      <c r="L15" s="63"/>
      <c r="M15" s="61">
        <v>1508.7</v>
      </c>
      <c r="N15" s="64">
        <v>34</v>
      </c>
      <c r="O15" s="65">
        <f aca="true" t="shared" si="2" ref="O15:O20">P15+Q15+R15+S15</f>
        <v>1732392</v>
      </c>
      <c r="P15" s="65">
        <v>227587</v>
      </c>
      <c r="Q15" s="65">
        <v>253171</v>
      </c>
      <c r="R15" s="65">
        <v>63424</v>
      </c>
      <c r="S15" s="65">
        <v>1188210</v>
      </c>
      <c r="T15" s="66">
        <f aca="true" t="shared" si="3" ref="T15:T20">U15+V15+W15</f>
        <v>1732392</v>
      </c>
      <c r="U15" s="66">
        <v>1616547</v>
      </c>
      <c r="V15" s="66">
        <v>98071</v>
      </c>
      <c r="W15" s="66">
        <v>17774</v>
      </c>
      <c r="X15" s="67">
        <f aca="true" t="shared" si="4" ref="X15:X32">T15/J15</f>
        <v>1148.2680453370451</v>
      </c>
      <c r="Y15" s="68">
        <v>1883</v>
      </c>
      <c r="Z15" s="69" t="s">
        <v>95</v>
      </c>
      <c r="AA15" s="53"/>
      <c r="AB15" s="52"/>
      <c r="AC15" s="52"/>
      <c r="AF15" s="38"/>
    </row>
    <row r="16" spans="1:32" ht="25.5" customHeight="1">
      <c r="A16" s="14">
        <f>A15+1</f>
        <v>3</v>
      </c>
      <c r="B16" s="39" t="s">
        <v>100</v>
      </c>
      <c r="C16" s="24">
        <v>1975</v>
      </c>
      <c r="D16" s="24" t="s">
        <v>38</v>
      </c>
      <c r="E16" s="24" t="s">
        <v>94</v>
      </c>
      <c r="F16" s="24" t="s">
        <v>40</v>
      </c>
      <c r="G16" s="16">
        <v>3</v>
      </c>
      <c r="H16" s="16">
        <v>2</v>
      </c>
      <c r="I16" s="61">
        <v>1207.1</v>
      </c>
      <c r="J16" s="62">
        <v>1112.7</v>
      </c>
      <c r="K16" s="62">
        <v>1112.7</v>
      </c>
      <c r="L16" s="63"/>
      <c r="M16" s="63">
        <v>969.9</v>
      </c>
      <c r="N16" s="64">
        <v>46</v>
      </c>
      <c r="O16" s="65">
        <f t="shared" si="2"/>
        <v>1587966</v>
      </c>
      <c r="P16" s="65">
        <v>243878</v>
      </c>
      <c r="Q16" s="65">
        <v>271294</v>
      </c>
      <c r="R16" s="65">
        <v>67964</v>
      </c>
      <c r="S16" s="65">
        <v>1004830</v>
      </c>
      <c r="T16" s="66">
        <f t="shared" si="3"/>
        <v>1587966</v>
      </c>
      <c r="U16" s="66">
        <v>1481779</v>
      </c>
      <c r="V16" s="66">
        <v>89895</v>
      </c>
      <c r="W16" s="66">
        <v>16292</v>
      </c>
      <c r="X16" s="67">
        <v>1427</v>
      </c>
      <c r="Y16" s="68">
        <v>1883</v>
      </c>
      <c r="Z16" s="69" t="s">
        <v>95</v>
      </c>
      <c r="AA16" s="53"/>
      <c r="AB16" s="52"/>
      <c r="AC16" s="52"/>
      <c r="AF16" s="51"/>
    </row>
    <row r="17" spans="1:32" ht="25.5" customHeight="1">
      <c r="A17" s="14">
        <f>A16+1</f>
        <v>4</v>
      </c>
      <c r="B17" s="15" t="s">
        <v>101</v>
      </c>
      <c r="C17" s="24">
        <v>1975</v>
      </c>
      <c r="D17" s="24" t="s">
        <v>38</v>
      </c>
      <c r="E17" s="24" t="s">
        <v>94</v>
      </c>
      <c r="F17" s="24" t="s">
        <v>40</v>
      </c>
      <c r="G17" s="16">
        <v>4</v>
      </c>
      <c r="H17" s="16">
        <v>3</v>
      </c>
      <c r="I17" s="61">
        <v>3427</v>
      </c>
      <c r="J17" s="61">
        <v>2448</v>
      </c>
      <c r="K17" s="61">
        <v>2448</v>
      </c>
      <c r="L17" s="63"/>
      <c r="M17" s="63">
        <v>2287.6</v>
      </c>
      <c r="N17" s="64">
        <v>80</v>
      </c>
      <c r="O17" s="65">
        <f t="shared" si="2"/>
        <v>1438794</v>
      </c>
      <c r="P17" s="65">
        <v>189026</v>
      </c>
      <c r="Q17" s="65">
        <v>210272</v>
      </c>
      <c r="R17" s="65">
        <v>52687</v>
      </c>
      <c r="S17" s="65">
        <v>986809</v>
      </c>
      <c r="T17" s="66">
        <f t="shared" si="3"/>
        <v>1438794</v>
      </c>
      <c r="U17" s="66">
        <v>1342582</v>
      </c>
      <c r="V17" s="66">
        <v>81450</v>
      </c>
      <c r="W17" s="66">
        <v>14762</v>
      </c>
      <c r="X17" s="67">
        <f t="shared" si="4"/>
        <v>587.7426470588235</v>
      </c>
      <c r="Y17" s="68">
        <v>1883</v>
      </c>
      <c r="Z17" s="69" t="s">
        <v>95</v>
      </c>
      <c r="AA17" s="53"/>
      <c r="AB17" s="52"/>
      <c r="AC17" s="52"/>
      <c r="AF17" s="38"/>
    </row>
    <row r="18" spans="1:32" ht="25.5" customHeight="1">
      <c r="A18" s="14">
        <f>A17+1</f>
        <v>5</v>
      </c>
      <c r="B18" s="15" t="s">
        <v>102</v>
      </c>
      <c r="C18" s="24">
        <v>1977</v>
      </c>
      <c r="D18" s="24" t="s">
        <v>38</v>
      </c>
      <c r="E18" s="24" t="s">
        <v>94</v>
      </c>
      <c r="F18" s="24" t="s">
        <v>40</v>
      </c>
      <c r="G18" s="16">
        <v>2</v>
      </c>
      <c r="H18" s="16">
        <v>2</v>
      </c>
      <c r="I18" s="61">
        <v>607.2</v>
      </c>
      <c r="J18" s="61">
        <v>559.5</v>
      </c>
      <c r="K18" s="61">
        <v>559.5</v>
      </c>
      <c r="L18" s="63"/>
      <c r="M18" s="63">
        <v>245.7</v>
      </c>
      <c r="N18" s="64">
        <v>30</v>
      </c>
      <c r="O18" s="65">
        <f t="shared" si="2"/>
        <v>1053592</v>
      </c>
      <c r="P18" s="65">
        <v>138412</v>
      </c>
      <c r="Q18" s="65">
        <v>153971</v>
      </c>
      <c r="R18" s="65">
        <v>38572</v>
      </c>
      <c r="S18" s="65">
        <v>722637</v>
      </c>
      <c r="T18" s="66">
        <f t="shared" si="3"/>
        <v>1053592</v>
      </c>
      <c r="U18" s="66">
        <v>983138</v>
      </c>
      <c r="V18" s="66">
        <v>59644</v>
      </c>
      <c r="W18" s="66">
        <v>10810</v>
      </c>
      <c r="X18" s="67">
        <f t="shared" si="4"/>
        <v>1883.095621090259</v>
      </c>
      <c r="Y18" s="68">
        <v>1883</v>
      </c>
      <c r="Z18" s="69" t="s">
        <v>95</v>
      </c>
      <c r="AA18" s="53"/>
      <c r="AB18" s="52"/>
      <c r="AC18" s="52"/>
      <c r="AF18" s="38"/>
    </row>
    <row r="19" spans="1:32" ht="25.5" customHeight="1">
      <c r="A19" s="14">
        <v>6</v>
      </c>
      <c r="B19" s="39" t="s">
        <v>103</v>
      </c>
      <c r="C19" s="24">
        <v>1982</v>
      </c>
      <c r="D19" s="24" t="s">
        <v>38</v>
      </c>
      <c r="E19" s="24" t="s">
        <v>94</v>
      </c>
      <c r="F19" s="24" t="s">
        <v>40</v>
      </c>
      <c r="G19" s="16">
        <v>4</v>
      </c>
      <c r="H19" s="16">
        <v>3</v>
      </c>
      <c r="I19" s="61">
        <v>2053.31</v>
      </c>
      <c r="J19" s="62">
        <v>1848.11</v>
      </c>
      <c r="K19" s="62">
        <v>1848.11</v>
      </c>
      <c r="L19" s="63"/>
      <c r="M19" s="63">
        <v>1580.61</v>
      </c>
      <c r="N19" s="64">
        <v>84</v>
      </c>
      <c r="O19" s="65">
        <f t="shared" si="2"/>
        <v>1026893</v>
      </c>
      <c r="P19" s="65">
        <v>134905</v>
      </c>
      <c r="Q19" s="65">
        <v>150070</v>
      </c>
      <c r="R19" s="65">
        <v>37596</v>
      </c>
      <c r="S19" s="65">
        <v>704322</v>
      </c>
      <c r="T19" s="66">
        <f t="shared" si="3"/>
        <v>1026893</v>
      </c>
      <c r="U19" s="66">
        <v>958225</v>
      </c>
      <c r="V19" s="66">
        <v>58132</v>
      </c>
      <c r="W19" s="66">
        <v>10536</v>
      </c>
      <c r="X19" s="67">
        <f t="shared" si="4"/>
        <v>555.6449561984947</v>
      </c>
      <c r="Y19" s="68">
        <v>1883</v>
      </c>
      <c r="Z19" s="69" t="s">
        <v>95</v>
      </c>
      <c r="AA19" s="53"/>
      <c r="AB19" s="52"/>
      <c r="AC19" s="52"/>
      <c r="AF19" s="38"/>
    </row>
    <row r="20" spans="1:32" ht="25.5" customHeight="1">
      <c r="A20" s="14">
        <v>7</v>
      </c>
      <c r="B20" s="39" t="s">
        <v>112</v>
      </c>
      <c r="C20" s="34">
        <v>1980</v>
      </c>
      <c r="D20" s="32" t="s">
        <v>38</v>
      </c>
      <c r="E20" s="24" t="s">
        <v>94</v>
      </c>
      <c r="F20" s="32" t="s">
        <v>40</v>
      </c>
      <c r="G20" s="47">
        <v>5</v>
      </c>
      <c r="H20" s="47">
        <v>4</v>
      </c>
      <c r="I20" s="61">
        <v>3675.6</v>
      </c>
      <c r="J20" s="62">
        <v>3394.1</v>
      </c>
      <c r="K20" s="62">
        <v>3394.1</v>
      </c>
      <c r="L20" s="63"/>
      <c r="M20" s="63">
        <v>3280.3</v>
      </c>
      <c r="N20" s="65">
        <v>177</v>
      </c>
      <c r="O20" s="65">
        <f t="shared" si="2"/>
        <v>1225493</v>
      </c>
      <c r="P20" s="65">
        <v>160995</v>
      </c>
      <c r="Q20" s="65">
        <v>179093</v>
      </c>
      <c r="R20" s="65">
        <v>44867</v>
      </c>
      <c r="S20" s="65">
        <v>840538</v>
      </c>
      <c r="T20" s="66">
        <f t="shared" si="3"/>
        <v>1225493</v>
      </c>
      <c r="U20" s="66">
        <v>1143544</v>
      </c>
      <c r="V20" s="66">
        <v>69375</v>
      </c>
      <c r="W20" s="66">
        <v>12574</v>
      </c>
      <c r="X20" s="67">
        <f>T20/J20</f>
        <v>361.06567278512716</v>
      </c>
      <c r="Y20" s="68">
        <v>1883</v>
      </c>
      <c r="Z20" s="69" t="s">
        <v>95</v>
      </c>
      <c r="AA20" s="53"/>
      <c r="AB20" s="52"/>
      <c r="AC20" s="52"/>
      <c r="AF20" s="38"/>
    </row>
    <row r="21" spans="1:34" s="36" customFormat="1" ht="25.5" customHeight="1">
      <c r="A21" s="80" t="s">
        <v>41</v>
      </c>
      <c r="B21" s="80"/>
      <c r="C21" s="40" t="s">
        <v>36</v>
      </c>
      <c r="D21" s="35" t="s">
        <v>36</v>
      </c>
      <c r="E21" s="35" t="s">
        <v>36</v>
      </c>
      <c r="F21" s="35" t="s">
        <v>36</v>
      </c>
      <c r="G21" s="35" t="s">
        <v>36</v>
      </c>
      <c r="H21" s="35" t="s">
        <v>36</v>
      </c>
      <c r="I21" s="70">
        <f aca="true" t="shared" si="5" ref="I21:N21">I22+I23+I24+I25+I26+I27+I28+I29+I30+I31+I32</f>
        <v>16282.6</v>
      </c>
      <c r="J21" s="70">
        <f t="shared" si="5"/>
        <v>14561</v>
      </c>
      <c r="K21" s="70">
        <f t="shared" si="5"/>
        <v>14561</v>
      </c>
      <c r="L21" s="70">
        <f t="shared" si="5"/>
        <v>0</v>
      </c>
      <c r="M21" s="70">
        <f t="shared" si="5"/>
        <v>13183.5</v>
      </c>
      <c r="N21" s="71">
        <f t="shared" si="5"/>
        <v>500</v>
      </c>
      <c r="O21" s="71">
        <f aca="true" t="shared" si="6" ref="O21:W21">O22+O23+O24+O25+O26+O27+O28+O29+O30+O31+O32</f>
        <v>20328300</v>
      </c>
      <c r="P21" s="71"/>
      <c r="Q21" s="71"/>
      <c r="R21" s="71"/>
      <c r="S21" s="71">
        <f t="shared" si="6"/>
        <v>20328300</v>
      </c>
      <c r="T21" s="71">
        <f t="shared" si="6"/>
        <v>20328300</v>
      </c>
      <c r="U21" s="71">
        <f t="shared" si="6"/>
        <v>18968945</v>
      </c>
      <c r="V21" s="71">
        <f t="shared" si="6"/>
        <v>1150785</v>
      </c>
      <c r="W21" s="71">
        <f t="shared" si="6"/>
        <v>208570</v>
      </c>
      <c r="X21" s="71"/>
      <c r="Y21" s="70"/>
      <c r="Z21" s="70"/>
      <c r="AA21" s="50"/>
      <c r="AB21" s="50"/>
      <c r="AC21" s="50"/>
      <c r="AD21" s="18"/>
      <c r="AE21" s="18"/>
      <c r="AF21" s="48"/>
      <c r="AG21" s="49"/>
      <c r="AH21" s="49"/>
    </row>
    <row r="22" spans="1:32" s="36" customFormat="1" ht="25.5" customHeight="1">
      <c r="A22" s="43">
        <v>1</v>
      </c>
      <c r="B22" s="15" t="s">
        <v>104</v>
      </c>
      <c r="C22" s="24">
        <v>1978</v>
      </c>
      <c r="D22" s="24" t="s">
        <v>38</v>
      </c>
      <c r="E22" s="24" t="s">
        <v>94</v>
      </c>
      <c r="F22" s="24" t="s">
        <v>40</v>
      </c>
      <c r="G22" s="44">
        <v>5</v>
      </c>
      <c r="H22" s="44">
        <v>4</v>
      </c>
      <c r="I22" s="61">
        <v>3382.4</v>
      </c>
      <c r="J22" s="61">
        <v>3098</v>
      </c>
      <c r="K22" s="61">
        <v>3098</v>
      </c>
      <c r="L22" s="63"/>
      <c r="M22" s="61">
        <v>3098</v>
      </c>
      <c r="N22" s="64">
        <v>82</v>
      </c>
      <c r="O22" s="65">
        <f aca="true" t="shared" si="7" ref="O22:O32">U22+V22+W22</f>
        <v>3639848</v>
      </c>
      <c r="P22" s="66"/>
      <c r="Q22" s="66"/>
      <c r="R22" s="66"/>
      <c r="S22" s="66">
        <v>3639848</v>
      </c>
      <c r="T22" s="66">
        <v>3639848</v>
      </c>
      <c r="U22" s="66">
        <v>3396451</v>
      </c>
      <c r="V22" s="65">
        <v>206052</v>
      </c>
      <c r="W22" s="65">
        <v>37345</v>
      </c>
      <c r="X22" s="67">
        <f>T22/J22</f>
        <v>1174.9025177533892</v>
      </c>
      <c r="Y22" s="68"/>
      <c r="Z22" s="69" t="s">
        <v>96</v>
      </c>
      <c r="AA22" s="18"/>
      <c r="AB22" s="18"/>
      <c r="AC22" s="18"/>
      <c r="AD22" s="18"/>
      <c r="AE22" s="18"/>
      <c r="AF22" s="38"/>
    </row>
    <row r="23" spans="1:32" s="36" customFormat="1" ht="25.5" customHeight="1">
      <c r="A23" s="14">
        <v>2</v>
      </c>
      <c r="B23" s="39" t="s">
        <v>105</v>
      </c>
      <c r="C23" s="24">
        <v>1962</v>
      </c>
      <c r="D23" s="24" t="s">
        <v>38</v>
      </c>
      <c r="E23" s="24" t="s">
        <v>94</v>
      </c>
      <c r="F23" s="24" t="s">
        <v>40</v>
      </c>
      <c r="G23" s="47">
        <v>2</v>
      </c>
      <c r="H23" s="47">
        <v>2</v>
      </c>
      <c r="I23" s="61">
        <v>512</v>
      </c>
      <c r="J23" s="62">
        <v>447.4</v>
      </c>
      <c r="K23" s="62">
        <v>447.4</v>
      </c>
      <c r="L23" s="63"/>
      <c r="M23" s="63">
        <v>413.8</v>
      </c>
      <c r="N23" s="64">
        <v>22</v>
      </c>
      <c r="O23" s="65">
        <f t="shared" si="7"/>
        <v>1225493</v>
      </c>
      <c r="P23" s="66"/>
      <c r="Q23" s="66"/>
      <c r="R23" s="66"/>
      <c r="S23" s="66">
        <v>1225493</v>
      </c>
      <c r="T23" s="66">
        <v>1225493</v>
      </c>
      <c r="U23" s="66">
        <v>1143544</v>
      </c>
      <c r="V23" s="65">
        <v>69375</v>
      </c>
      <c r="W23" s="65">
        <v>12574</v>
      </c>
      <c r="X23" s="67">
        <f>T23/J23</f>
        <v>2739.14394278051</v>
      </c>
      <c r="Y23" s="68"/>
      <c r="Z23" s="69" t="s">
        <v>96</v>
      </c>
      <c r="AA23" s="18"/>
      <c r="AB23" s="18"/>
      <c r="AC23" s="18"/>
      <c r="AD23" s="18"/>
      <c r="AE23" s="18"/>
      <c r="AF23" s="38"/>
    </row>
    <row r="24" spans="1:32" ht="25.5" customHeight="1">
      <c r="A24" s="14">
        <v>3</v>
      </c>
      <c r="B24" s="15" t="s">
        <v>106</v>
      </c>
      <c r="C24" s="32">
        <v>1933</v>
      </c>
      <c r="D24" s="32" t="s">
        <v>38</v>
      </c>
      <c r="E24" s="24" t="s">
        <v>94</v>
      </c>
      <c r="F24" s="32" t="s">
        <v>42</v>
      </c>
      <c r="G24" s="16">
        <v>2</v>
      </c>
      <c r="H24" s="16">
        <v>2</v>
      </c>
      <c r="I24" s="61">
        <v>496.2</v>
      </c>
      <c r="J24" s="61">
        <v>448.2</v>
      </c>
      <c r="K24" s="61">
        <v>448.2</v>
      </c>
      <c r="L24" s="63"/>
      <c r="M24" s="63">
        <v>430.4</v>
      </c>
      <c r="N24" s="64">
        <v>17</v>
      </c>
      <c r="O24" s="65">
        <f t="shared" si="7"/>
        <v>718499</v>
      </c>
      <c r="P24" s="66"/>
      <c r="Q24" s="66"/>
      <c r="R24" s="66"/>
      <c r="S24" s="66">
        <v>718499</v>
      </c>
      <c r="T24" s="66">
        <v>718499</v>
      </c>
      <c r="U24" s="66">
        <v>670453</v>
      </c>
      <c r="V24" s="65">
        <v>40674</v>
      </c>
      <c r="W24" s="65">
        <v>7372</v>
      </c>
      <c r="X24" s="67">
        <f t="shared" si="4"/>
        <v>1603.0767514502454</v>
      </c>
      <c r="Y24" s="68"/>
      <c r="Z24" s="69" t="s">
        <v>96</v>
      </c>
      <c r="AF24" s="38"/>
    </row>
    <row r="25" spans="1:32" ht="25.5" customHeight="1">
      <c r="A25" s="14">
        <f aca="true" t="shared" si="8" ref="A25:A32">A24+1</f>
        <v>4</v>
      </c>
      <c r="B25" s="15" t="s">
        <v>107</v>
      </c>
      <c r="C25" s="34">
        <v>1966</v>
      </c>
      <c r="D25" s="32" t="s">
        <v>38</v>
      </c>
      <c r="E25" s="24" t="s">
        <v>94</v>
      </c>
      <c r="F25" s="32" t="s">
        <v>40</v>
      </c>
      <c r="G25" s="16">
        <v>2</v>
      </c>
      <c r="H25" s="16">
        <v>2</v>
      </c>
      <c r="I25" s="61">
        <v>407</v>
      </c>
      <c r="J25" s="61">
        <v>361.9</v>
      </c>
      <c r="K25" s="61">
        <v>361.9</v>
      </c>
      <c r="L25" s="63"/>
      <c r="M25" s="63">
        <v>312</v>
      </c>
      <c r="N25" s="65">
        <v>11</v>
      </c>
      <c r="O25" s="65">
        <f t="shared" si="7"/>
        <v>1501239</v>
      </c>
      <c r="P25" s="66"/>
      <c r="Q25" s="66"/>
      <c r="R25" s="66"/>
      <c r="S25" s="66">
        <v>1501239</v>
      </c>
      <c r="T25" s="66">
        <v>1501239</v>
      </c>
      <c r="U25" s="66">
        <v>1400851</v>
      </c>
      <c r="V25" s="65">
        <v>84985</v>
      </c>
      <c r="W25" s="65">
        <v>15403</v>
      </c>
      <c r="X25" s="67">
        <f t="shared" si="4"/>
        <v>4148.214976512849</v>
      </c>
      <c r="Y25" s="68"/>
      <c r="Z25" s="69" t="s">
        <v>96</v>
      </c>
      <c r="AF25" s="38"/>
    </row>
    <row r="26" spans="1:32" ht="25.5" customHeight="1">
      <c r="A26" s="14">
        <f t="shared" si="8"/>
        <v>5</v>
      </c>
      <c r="B26" s="39" t="s">
        <v>108</v>
      </c>
      <c r="C26" s="34">
        <v>1971</v>
      </c>
      <c r="D26" s="32" t="s">
        <v>38</v>
      </c>
      <c r="E26" s="24" t="s">
        <v>94</v>
      </c>
      <c r="F26" s="32" t="s">
        <v>40</v>
      </c>
      <c r="G26" s="16">
        <v>2</v>
      </c>
      <c r="H26" s="16">
        <v>2</v>
      </c>
      <c r="I26" s="61">
        <v>784</v>
      </c>
      <c r="J26" s="62">
        <v>723.2</v>
      </c>
      <c r="K26" s="62">
        <v>723.2</v>
      </c>
      <c r="L26" s="63"/>
      <c r="M26" s="63">
        <v>723.2</v>
      </c>
      <c r="N26" s="65">
        <v>20</v>
      </c>
      <c r="O26" s="65">
        <f t="shared" si="7"/>
        <v>2139824</v>
      </c>
      <c r="P26" s="66"/>
      <c r="Q26" s="66"/>
      <c r="R26" s="66"/>
      <c r="S26" s="66">
        <v>2139824</v>
      </c>
      <c r="T26" s="66">
        <v>2139824</v>
      </c>
      <c r="U26" s="66">
        <v>1996734</v>
      </c>
      <c r="V26" s="65">
        <v>121135</v>
      </c>
      <c r="W26" s="65">
        <v>21955</v>
      </c>
      <c r="X26" s="67">
        <f t="shared" si="4"/>
        <v>2958.8274336283184</v>
      </c>
      <c r="Y26" s="68"/>
      <c r="Z26" s="69" t="s">
        <v>96</v>
      </c>
      <c r="AF26" s="38"/>
    </row>
    <row r="27" spans="1:32" ht="25.5" customHeight="1">
      <c r="A27" s="14">
        <f t="shared" si="8"/>
        <v>6</v>
      </c>
      <c r="B27" s="15" t="s">
        <v>109</v>
      </c>
      <c r="C27" s="34">
        <v>1984</v>
      </c>
      <c r="D27" s="32" t="s">
        <v>38</v>
      </c>
      <c r="E27" s="24" t="s">
        <v>94</v>
      </c>
      <c r="F27" s="32" t="s">
        <v>40</v>
      </c>
      <c r="G27" s="16">
        <v>3</v>
      </c>
      <c r="H27" s="16">
        <v>2</v>
      </c>
      <c r="I27" s="61">
        <v>1225</v>
      </c>
      <c r="J27" s="61">
        <v>875</v>
      </c>
      <c r="K27" s="61">
        <v>875</v>
      </c>
      <c r="L27" s="63"/>
      <c r="M27" s="63">
        <v>424</v>
      </c>
      <c r="N27" s="65">
        <v>31</v>
      </c>
      <c r="O27" s="65">
        <f t="shared" si="7"/>
        <v>1785872</v>
      </c>
      <c r="P27" s="66"/>
      <c r="Q27" s="66"/>
      <c r="R27" s="66"/>
      <c r="S27" s="66">
        <v>1785872</v>
      </c>
      <c r="T27" s="66">
        <v>1785872</v>
      </c>
      <c r="U27" s="66">
        <v>1666451</v>
      </c>
      <c r="V27" s="65">
        <v>101098</v>
      </c>
      <c r="W27" s="65">
        <v>18323</v>
      </c>
      <c r="X27" s="67">
        <f t="shared" si="4"/>
        <v>2040.9965714285715</v>
      </c>
      <c r="Y27" s="68"/>
      <c r="Z27" s="69" t="s">
        <v>96</v>
      </c>
      <c r="AF27" s="38"/>
    </row>
    <row r="28" spans="1:32" ht="25.5" customHeight="1">
      <c r="A28" s="14">
        <f t="shared" si="8"/>
        <v>7</v>
      </c>
      <c r="B28" s="15" t="s">
        <v>110</v>
      </c>
      <c r="C28" s="34">
        <v>1986</v>
      </c>
      <c r="D28" s="32" t="s">
        <v>38</v>
      </c>
      <c r="E28" s="24" t="s">
        <v>94</v>
      </c>
      <c r="F28" s="32" t="s">
        <v>40</v>
      </c>
      <c r="G28" s="16">
        <v>2</v>
      </c>
      <c r="H28" s="16">
        <v>3</v>
      </c>
      <c r="I28" s="61">
        <v>809.5</v>
      </c>
      <c r="J28" s="61">
        <v>731.3</v>
      </c>
      <c r="K28" s="61">
        <v>731.3</v>
      </c>
      <c r="L28" s="63"/>
      <c r="M28" s="63">
        <v>339.2</v>
      </c>
      <c r="N28" s="65">
        <v>39</v>
      </c>
      <c r="O28" s="65">
        <f t="shared" si="7"/>
        <v>1235768</v>
      </c>
      <c r="P28" s="66"/>
      <c r="Q28" s="66"/>
      <c r="R28" s="66"/>
      <c r="S28" s="66">
        <v>1235768</v>
      </c>
      <c r="T28" s="66">
        <v>1235768</v>
      </c>
      <c r="U28" s="66">
        <v>1153132</v>
      </c>
      <c r="V28" s="65">
        <v>69957</v>
      </c>
      <c r="W28" s="65">
        <v>12679</v>
      </c>
      <c r="X28" s="67">
        <f t="shared" si="4"/>
        <v>1689.823601805005</v>
      </c>
      <c r="Y28" s="68"/>
      <c r="Z28" s="69" t="s">
        <v>96</v>
      </c>
      <c r="AF28" s="38"/>
    </row>
    <row r="29" spans="1:32" ht="25.5" customHeight="1">
      <c r="A29" s="14">
        <f t="shared" si="8"/>
        <v>8</v>
      </c>
      <c r="B29" s="15" t="s">
        <v>111</v>
      </c>
      <c r="C29" s="34">
        <v>1935</v>
      </c>
      <c r="D29" s="32" t="s">
        <v>38</v>
      </c>
      <c r="E29" s="24" t="s">
        <v>94</v>
      </c>
      <c r="F29" s="32" t="s">
        <v>42</v>
      </c>
      <c r="G29" s="16">
        <v>2</v>
      </c>
      <c r="H29" s="16">
        <v>2</v>
      </c>
      <c r="I29" s="61">
        <v>500.9</v>
      </c>
      <c r="J29" s="61">
        <v>454.9</v>
      </c>
      <c r="K29" s="61">
        <v>454.9</v>
      </c>
      <c r="L29" s="63"/>
      <c r="M29" s="63">
        <v>454.9</v>
      </c>
      <c r="N29" s="65">
        <v>14</v>
      </c>
      <c r="O29" s="65">
        <f t="shared" si="7"/>
        <v>850747</v>
      </c>
      <c r="P29" s="66"/>
      <c r="Q29" s="66"/>
      <c r="R29" s="66"/>
      <c r="S29" s="66">
        <v>850747</v>
      </c>
      <c r="T29" s="66">
        <v>850747</v>
      </c>
      <c r="U29" s="66">
        <v>793857</v>
      </c>
      <c r="V29" s="65">
        <v>48161</v>
      </c>
      <c r="W29" s="65">
        <v>8729</v>
      </c>
      <c r="X29" s="67">
        <f t="shared" si="4"/>
        <v>1870.1846559683447</v>
      </c>
      <c r="Y29" s="68"/>
      <c r="Z29" s="69" t="s">
        <v>96</v>
      </c>
      <c r="AF29" s="38"/>
    </row>
    <row r="30" spans="1:32" ht="25.5" customHeight="1">
      <c r="A30" s="14">
        <f t="shared" si="8"/>
        <v>9</v>
      </c>
      <c r="B30" s="39" t="s">
        <v>113</v>
      </c>
      <c r="C30" s="32">
        <v>1978</v>
      </c>
      <c r="D30" s="32" t="s">
        <v>38</v>
      </c>
      <c r="E30" s="24" t="s">
        <v>94</v>
      </c>
      <c r="F30" s="32" t="s">
        <v>40</v>
      </c>
      <c r="G30" s="16">
        <v>5</v>
      </c>
      <c r="H30" s="16">
        <v>4</v>
      </c>
      <c r="I30" s="61">
        <v>3704.1</v>
      </c>
      <c r="J30" s="62">
        <v>3422.6</v>
      </c>
      <c r="K30" s="62">
        <v>3422.6</v>
      </c>
      <c r="L30" s="63"/>
      <c r="M30" s="63">
        <v>3198.9</v>
      </c>
      <c r="N30" s="64">
        <v>147</v>
      </c>
      <c r="O30" s="65">
        <f t="shared" si="7"/>
        <v>1926911</v>
      </c>
      <c r="P30" s="66"/>
      <c r="Q30" s="66"/>
      <c r="R30" s="66"/>
      <c r="S30" s="66">
        <v>1926911</v>
      </c>
      <c r="T30" s="66">
        <v>1926911</v>
      </c>
      <c r="U30" s="66">
        <v>1798058</v>
      </c>
      <c r="V30" s="65">
        <v>109083</v>
      </c>
      <c r="W30" s="65">
        <v>19770</v>
      </c>
      <c r="X30" s="67">
        <f t="shared" si="4"/>
        <v>562.9962601531</v>
      </c>
      <c r="Y30" s="68"/>
      <c r="Z30" s="69" t="s">
        <v>96</v>
      </c>
      <c r="AF30" s="38"/>
    </row>
    <row r="31" spans="1:32" ht="25.5" customHeight="1">
      <c r="A31" s="14">
        <f t="shared" si="8"/>
        <v>10</v>
      </c>
      <c r="B31" s="15" t="s">
        <v>114</v>
      </c>
      <c r="C31" s="41">
        <v>1967</v>
      </c>
      <c r="D31" s="32" t="s">
        <v>38</v>
      </c>
      <c r="E31" s="24" t="s">
        <v>94</v>
      </c>
      <c r="F31" s="32" t="s">
        <v>40</v>
      </c>
      <c r="G31" s="16">
        <v>2</v>
      </c>
      <c r="H31" s="16">
        <v>2</v>
      </c>
      <c r="I31" s="61">
        <v>503</v>
      </c>
      <c r="J31" s="61">
        <v>360</v>
      </c>
      <c r="K31" s="61">
        <v>360</v>
      </c>
      <c r="L31" s="63"/>
      <c r="M31" s="61">
        <v>360</v>
      </c>
      <c r="N31" s="67">
        <v>11</v>
      </c>
      <c r="O31" s="65">
        <f t="shared" si="7"/>
        <v>1491238</v>
      </c>
      <c r="P31" s="66"/>
      <c r="Q31" s="72"/>
      <c r="R31" s="72"/>
      <c r="S31" s="72">
        <v>1491238</v>
      </c>
      <c r="T31" s="72">
        <v>1491238</v>
      </c>
      <c r="U31" s="66">
        <v>1391519</v>
      </c>
      <c r="V31" s="65">
        <v>84419</v>
      </c>
      <c r="W31" s="65">
        <v>15300</v>
      </c>
      <c r="X31" s="67">
        <f t="shared" si="4"/>
        <v>4142.327777777778</v>
      </c>
      <c r="Y31" s="68"/>
      <c r="Z31" s="69" t="s">
        <v>96</v>
      </c>
      <c r="AF31" s="38"/>
    </row>
    <row r="32" spans="1:32" ht="25.5" customHeight="1">
      <c r="A32" s="14">
        <f t="shared" si="8"/>
        <v>11</v>
      </c>
      <c r="B32" s="15" t="s">
        <v>115</v>
      </c>
      <c r="C32" s="41">
        <v>1974</v>
      </c>
      <c r="D32" s="32" t="s">
        <v>38</v>
      </c>
      <c r="E32" s="24" t="s">
        <v>94</v>
      </c>
      <c r="F32" s="32" t="s">
        <v>39</v>
      </c>
      <c r="G32" s="16">
        <v>5</v>
      </c>
      <c r="H32" s="16">
        <v>4</v>
      </c>
      <c r="I32" s="61">
        <v>3958.5</v>
      </c>
      <c r="J32" s="61">
        <v>3638.5</v>
      </c>
      <c r="K32" s="61">
        <v>3638.5</v>
      </c>
      <c r="L32" s="63"/>
      <c r="M32" s="62">
        <v>3429.1</v>
      </c>
      <c r="N32" s="67">
        <v>106</v>
      </c>
      <c r="O32" s="65">
        <f t="shared" si="7"/>
        <v>3812861</v>
      </c>
      <c r="P32" s="66"/>
      <c r="Q32" s="72"/>
      <c r="R32" s="72"/>
      <c r="S32" s="72">
        <v>3812861</v>
      </c>
      <c r="T32" s="72">
        <v>3812861</v>
      </c>
      <c r="U32" s="66">
        <v>3557895</v>
      </c>
      <c r="V32" s="65">
        <v>215846</v>
      </c>
      <c r="W32" s="65">
        <v>39120</v>
      </c>
      <c r="X32" s="67">
        <f t="shared" si="4"/>
        <v>1047.921121341212</v>
      </c>
      <c r="Y32" s="68"/>
      <c r="Z32" s="69" t="s">
        <v>96</v>
      </c>
      <c r="AF32" s="38"/>
    </row>
    <row r="33" spans="17:23" ht="12.75">
      <c r="Q33" s="42"/>
      <c r="R33" s="42"/>
      <c r="S33" s="42"/>
      <c r="T33" s="42"/>
      <c r="U33" s="42"/>
      <c r="V33" s="42"/>
      <c r="W33" s="42"/>
    </row>
    <row r="34" spans="17:23" ht="12.75">
      <c r="Q34" s="42"/>
      <c r="R34" s="42"/>
      <c r="S34" s="42"/>
      <c r="T34" s="42"/>
      <c r="U34" s="42"/>
      <c r="V34" s="42"/>
      <c r="W34" s="42"/>
    </row>
    <row r="37" spans="15:22" ht="12.75">
      <c r="O37" s="19"/>
      <c r="P37" s="19"/>
      <c r="Q37" s="19"/>
      <c r="R37" s="19"/>
      <c r="S37" s="19"/>
      <c r="T37" s="19"/>
      <c r="U37" s="19"/>
      <c r="V37" s="19"/>
    </row>
    <row r="38" spans="15:22" ht="12.75">
      <c r="O38" s="19"/>
      <c r="P38" s="19"/>
      <c r="Q38" s="19"/>
      <c r="R38" s="19"/>
      <c r="S38" s="19"/>
      <c r="T38" s="19"/>
      <c r="U38" s="19"/>
      <c r="V38" s="19"/>
    </row>
    <row r="39" spans="15:22" ht="12.75">
      <c r="O39" s="49"/>
      <c r="P39" s="49"/>
      <c r="Q39" s="49"/>
      <c r="R39" s="49"/>
      <c r="S39" s="49"/>
      <c r="T39" s="19"/>
      <c r="U39" s="19"/>
      <c r="V39" s="19"/>
    </row>
    <row r="40" spans="15:22" ht="12.75">
      <c r="O40" s="49"/>
      <c r="P40" s="19"/>
      <c r="Q40" s="19"/>
      <c r="R40" s="19"/>
      <c r="S40" s="19"/>
      <c r="T40" s="19"/>
      <c r="U40" s="19"/>
      <c r="V40" s="19"/>
    </row>
    <row r="41" spans="15:22" ht="12.75">
      <c r="O41" s="49"/>
      <c r="P41" s="19"/>
      <c r="Q41" s="19"/>
      <c r="R41" s="19"/>
      <c r="S41" s="19"/>
      <c r="T41" s="19"/>
      <c r="U41" s="19"/>
      <c r="V41" s="19"/>
    </row>
    <row r="42" spans="15:22" ht="12.75">
      <c r="O42" s="49"/>
      <c r="P42" s="19"/>
      <c r="Q42" s="19"/>
      <c r="R42" s="19"/>
      <c r="S42" s="19"/>
      <c r="T42" s="19"/>
      <c r="U42" s="19"/>
      <c r="V42" s="19"/>
    </row>
    <row r="43" spans="15:22" ht="12.75">
      <c r="O43" s="49"/>
      <c r="P43" s="19"/>
      <c r="Q43" s="19"/>
      <c r="R43" s="19"/>
      <c r="S43" s="19"/>
      <c r="T43" s="19"/>
      <c r="U43" s="19"/>
      <c r="V43" s="19"/>
    </row>
    <row r="44" spans="15:22" ht="12.75">
      <c r="O44" s="49"/>
      <c r="P44" s="19"/>
      <c r="Q44" s="19"/>
      <c r="R44" s="19"/>
      <c r="S44" s="19"/>
      <c r="T44" s="19"/>
      <c r="U44" s="19"/>
      <c r="V44" s="19"/>
    </row>
    <row r="45" spans="15:22" ht="12.75">
      <c r="O45" s="49"/>
      <c r="P45" s="19"/>
      <c r="Q45" s="19"/>
      <c r="R45" s="19"/>
      <c r="S45" s="19"/>
      <c r="T45" s="19"/>
      <c r="U45" s="19"/>
      <c r="V45" s="19"/>
    </row>
    <row r="46" spans="15:22" ht="12.75">
      <c r="O46" s="49"/>
      <c r="P46" s="19"/>
      <c r="Q46" s="19"/>
      <c r="R46" s="19"/>
      <c r="S46" s="19"/>
      <c r="T46" s="19"/>
      <c r="U46" s="19"/>
      <c r="V46" s="19"/>
    </row>
    <row r="47" spans="15:22" ht="12.75">
      <c r="O47" s="19"/>
      <c r="P47" s="19"/>
      <c r="Q47" s="19"/>
      <c r="R47" s="19"/>
      <c r="S47" s="19"/>
      <c r="T47" s="19"/>
      <c r="U47" s="19"/>
      <c r="V47" s="19"/>
    </row>
    <row r="48" spans="15:22" ht="12.75">
      <c r="O48" s="49"/>
      <c r="P48" s="49"/>
      <c r="Q48" s="49"/>
      <c r="R48" s="49"/>
      <c r="S48" s="49"/>
      <c r="T48" s="19"/>
      <c r="U48" s="19"/>
      <c r="V48" s="19"/>
    </row>
    <row r="49" spans="15:22" ht="12.75">
      <c r="O49" s="49"/>
      <c r="P49" s="19"/>
      <c r="Q49" s="19"/>
      <c r="R49" s="19"/>
      <c r="S49" s="19"/>
      <c r="T49" s="19"/>
      <c r="U49" s="19"/>
      <c r="V49" s="19"/>
    </row>
    <row r="50" spans="15:22" ht="12.75">
      <c r="O50" s="49"/>
      <c r="P50" s="19"/>
      <c r="Q50" s="19"/>
      <c r="R50" s="19"/>
      <c r="S50" s="19"/>
      <c r="T50" s="19"/>
      <c r="U50" s="19"/>
      <c r="V50" s="19"/>
    </row>
    <row r="51" spans="15:22" ht="12.75">
      <c r="O51" s="49"/>
      <c r="P51" s="19"/>
      <c r="Q51" s="19"/>
      <c r="R51" s="19"/>
      <c r="S51" s="19"/>
      <c r="T51" s="19"/>
      <c r="U51" s="19"/>
      <c r="V51" s="19"/>
    </row>
    <row r="52" spans="15:22" ht="12.75">
      <c r="O52" s="49"/>
      <c r="P52" s="19"/>
      <c r="Q52" s="19"/>
      <c r="R52" s="19"/>
      <c r="S52" s="19"/>
      <c r="T52" s="19"/>
      <c r="U52" s="19"/>
      <c r="V52" s="19"/>
    </row>
    <row r="53" spans="15:22" ht="12.75">
      <c r="O53" s="49"/>
      <c r="P53" s="19"/>
      <c r="Q53" s="19"/>
      <c r="R53" s="19"/>
      <c r="S53" s="19"/>
      <c r="T53" s="19"/>
      <c r="U53" s="19"/>
      <c r="V53" s="19"/>
    </row>
    <row r="54" spans="15:22" ht="12.75">
      <c r="O54" s="49"/>
      <c r="P54" s="19"/>
      <c r="Q54" s="19"/>
      <c r="R54" s="19"/>
      <c r="S54" s="19"/>
      <c r="T54" s="19"/>
      <c r="U54" s="19"/>
      <c r="V54" s="19"/>
    </row>
    <row r="55" spans="15:22" ht="12.75">
      <c r="O55" s="49"/>
      <c r="P55" s="19"/>
      <c r="Q55" s="19"/>
      <c r="R55" s="19"/>
      <c r="S55" s="19"/>
      <c r="T55" s="19"/>
      <c r="U55" s="19"/>
      <c r="V55" s="19"/>
    </row>
    <row r="56" spans="15:22" ht="12.75">
      <c r="O56" s="19"/>
      <c r="P56" s="19"/>
      <c r="Q56" s="19"/>
      <c r="R56" s="19"/>
      <c r="S56" s="19"/>
      <c r="T56" s="19"/>
      <c r="U56" s="19"/>
      <c r="V56" s="19"/>
    </row>
    <row r="57" spans="15:22" ht="12.75">
      <c r="O57" s="19"/>
      <c r="P57" s="19"/>
      <c r="Q57" s="19"/>
      <c r="R57" s="19"/>
      <c r="S57" s="19"/>
      <c r="T57" s="19"/>
      <c r="U57" s="19"/>
      <c r="V57" s="19"/>
    </row>
    <row r="58" spans="15:22" ht="12.75">
      <c r="O58" s="19"/>
      <c r="P58" s="19"/>
      <c r="Q58" s="19"/>
      <c r="R58" s="19"/>
      <c r="S58" s="19"/>
      <c r="T58" s="19"/>
      <c r="U58" s="19"/>
      <c r="V58" s="19"/>
    </row>
    <row r="59" spans="15:22" ht="12.75">
      <c r="O59" s="19"/>
      <c r="P59" s="19"/>
      <c r="Q59" s="19"/>
      <c r="R59" s="19"/>
      <c r="S59" s="19"/>
      <c r="T59" s="19"/>
      <c r="U59" s="19"/>
      <c r="V59" s="19"/>
    </row>
    <row r="60" spans="15:22" ht="12.75">
      <c r="O60" s="19"/>
      <c r="P60" s="19"/>
      <c r="Q60" s="19"/>
      <c r="R60" s="19"/>
      <c r="S60" s="19"/>
      <c r="T60" s="19"/>
      <c r="U60" s="19"/>
      <c r="V60" s="19"/>
    </row>
    <row r="61" spans="15:22" ht="12.75">
      <c r="O61" s="19"/>
      <c r="P61" s="19"/>
      <c r="Q61" s="19"/>
      <c r="R61" s="19"/>
      <c r="S61" s="19"/>
      <c r="T61" s="19"/>
      <c r="U61" s="19"/>
      <c r="V61" s="19"/>
    </row>
    <row r="62" spans="15:22" ht="12.75">
      <c r="O62" s="49"/>
      <c r="P62" s="49"/>
      <c r="Q62" s="49"/>
      <c r="R62" s="49"/>
      <c r="S62" s="49"/>
      <c r="T62" s="19"/>
      <c r="U62" s="19"/>
      <c r="V62" s="19"/>
    </row>
    <row r="63" spans="15:22" ht="12.75">
      <c r="O63" s="49"/>
      <c r="P63" s="19"/>
      <c r="Q63" s="19"/>
      <c r="R63" s="19"/>
      <c r="S63" s="19"/>
      <c r="T63" s="19"/>
      <c r="U63" s="19"/>
      <c r="V63" s="19"/>
    </row>
    <row r="64" spans="15:22" ht="12.75">
      <c r="O64" s="49"/>
      <c r="P64" s="19"/>
      <c r="Q64" s="19"/>
      <c r="R64" s="19"/>
      <c r="S64" s="19"/>
      <c r="T64" s="19"/>
      <c r="U64" s="19"/>
      <c r="V64" s="19"/>
    </row>
    <row r="65" spans="15:22" ht="12.75">
      <c r="O65" s="49"/>
      <c r="P65" s="19"/>
      <c r="Q65" s="19"/>
      <c r="R65" s="19"/>
      <c r="S65" s="19"/>
      <c r="T65" s="19"/>
      <c r="U65" s="19"/>
      <c r="V65" s="19"/>
    </row>
    <row r="66" spans="15:22" ht="12.75">
      <c r="O66" s="49"/>
      <c r="P66" s="19"/>
      <c r="Q66" s="19"/>
      <c r="R66" s="19"/>
      <c r="S66" s="19"/>
      <c r="T66" s="19"/>
      <c r="U66" s="19"/>
      <c r="V66" s="19"/>
    </row>
    <row r="67" spans="15:22" ht="12.75">
      <c r="O67" s="49"/>
      <c r="P67" s="19"/>
      <c r="Q67" s="19"/>
      <c r="R67" s="19"/>
      <c r="S67" s="19"/>
      <c r="T67" s="19"/>
      <c r="U67" s="19"/>
      <c r="V67" s="19"/>
    </row>
    <row r="68" spans="15:22" ht="12.75">
      <c r="O68" s="49"/>
      <c r="P68" s="19"/>
      <c r="Q68" s="19"/>
      <c r="R68" s="19"/>
      <c r="S68" s="19"/>
      <c r="T68" s="19"/>
      <c r="U68" s="19"/>
      <c r="V68" s="19"/>
    </row>
    <row r="69" spans="15:22" ht="12.75">
      <c r="O69" s="49"/>
      <c r="P69" s="19"/>
      <c r="Q69" s="19"/>
      <c r="R69" s="19"/>
      <c r="S69" s="19"/>
      <c r="T69" s="19"/>
      <c r="U69" s="19"/>
      <c r="V69" s="19"/>
    </row>
    <row r="70" spans="15:22" ht="12.75">
      <c r="O70" s="19"/>
      <c r="P70" s="19"/>
      <c r="Q70" s="19"/>
      <c r="R70" s="19"/>
      <c r="S70" s="19"/>
      <c r="T70" s="19"/>
      <c r="U70" s="19"/>
      <c r="V70" s="19"/>
    </row>
    <row r="71" spans="15:22" ht="12.75">
      <c r="O71" s="19"/>
      <c r="P71" s="19"/>
      <c r="Q71" s="19"/>
      <c r="R71" s="19"/>
      <c r="S71" s="19"/>
      <c r="T71" s="19"/>
      <c r="U71" s="19"/>
      <c r="V71" s="19"/>
    </row>
    <row r="72" spans="15:22" ht="12.75">
      <c r="O72" s="19"/>
      <c r="P72" s="19"/>
      <c r="Q72" s="19"/>
      <c r="R72" s="19"/>
      <c r="S72" s="19"/>
      <c r="T72" s="19"/>
      <c r="U72" s="19"/>
      <c r="V72" s="19"/>
    </row>
    <row r="73" spans="15:22" ht="12.75">
      <c r="O73" s="19"/>
      <c r="P73" s="19"/>
      <c r="Q73" s="19"/>
      <c r="R73" s="19"/>
      <c r="S73" s="19"/>
      <c r="T73" s="19"/>
      <c r="U73" s="19"/>
      <c r="V73" s="19"/>
    </row>
    <row r="74" spans="15:22" ht="12.75">
      <c r="O74" s="19"/>
      <c r="P74" s="19"/>
      <c r="Q74" s="19"/>
      <c r="R74" s="19"/>
      <c r="S74" s="19"/>
      <c r="T74" s="19"/>
      <c r="U74" s="19"/>
      <c r="V74" s="19"/>
    </row>
    <row r="75" spans="15:22" ht="12.75">
      <c r="O75" s="19"/>
      <c r="P75" s="19"/>
      <c r="Q75" s="19"/>
      <c r="R75" s="19"/>
      <c r="S75" s="19"/>
      <c r="T75" s="19"/>
      <c r="U75" s="19"/>
      <c r="V75" s="19"/>
    </row>
    <row r="76" spans="15:22" ht="12.75">
      <c r="O76" s="19"/>
      <c r="P76" s="19"/>
      <c r="Q76" s="19"/>
      <c r="R76" s="19"/>
      <c r="S76" s="19"/>
      <c r="T76" s="19"/>
      <c r="U76" s="19"/>
      <c r="V76" s="19"/>
    </row>
    <row r="77" spans="15:22" ht="12.75">
      <c r="O77" s="19"/>
      <c r="P77" s="49"/>
      <c r="Q77" s="19"/>
      <c r="R77" s="49"/>
      <c r="S77" s="19"/>
      <c r="T77" s="19"/>
      <c r="U77" s="19"/>
      <c r="V77" s="19"/>
    </row>
    <row r="78" spans="15:22" ht="12.75">
      <c r="O78" s="19"/>
      <c r="P78" s="19"/>
      <c r="Q78" s="19"/>
      <c r="R78" s="19"/>
      <c r="S78" s="19"/>
      <c r="T78" s="19"/>
      <c r="U78" s="19"/>
      <c r="V78" s="19"/>
    </row>
    <row r="79" spans="15:22" ht="12.75">
      <c r="O79" s="19"/>
      <c r="P79" s="19"/>
      <c r="Q79" s="19"/>
      <c r="R79" s="19"/>
      <c r="S79" s="19"/>
      <c r="T79" s="19"/>
      <c r="U79" s="19"/>
      <c r="V79" s="19"/>
    </row>
    <row r="80" spans="15:22" ht="12.75">
      <c r="O80" s="19"/>
      <c r="P80" s="19"/>
      <c r="Q80" s="19"/>
      <c r="R80" s="19"/>
      <c r="S80" s="19"/>
      <c r="T80" s="19"/>
      <c r="U80" s="19"/>
      <c r="V80" s="19"/>
    </row>
    <row r="81" spans="15:22" ht="12.75">
      <c r="O81" s="19"/>
      <c r="P81" s="19"/>
      <c r="Q81" s="19"/>
      <c r="R81" s="19"/>
      <c r="S81" s="19"/>
      <c r="T81" s="19"/>
      <c r="U81" s="19"/>
      <c r="V81" s="19"/>
    </row>
    <row r="82" spans="15:22" ht="12.75">
      <c r="O82" s="19"/>
      <c r="P82" s="19"/>
      <c r="Q82" s="19"/>
      <c r="R82" s="19"/>
      <c r="S82" s="19"/>
      <c r="T82" s="19"/>
      <c r="U82" s="19"/>
      <c r="V82" s="19"/>
    </row>
    <row r="83" spans="15:22" ht="12.75">
      <c r="O83" s="19"/>
      <c r="P83" s="19"/>
      <c r="Q83" s="19"/>
      <c r="R83" s="19"/>
      <c r="S83" s="19"/>
      <c r="T83" s="19"/>
      <c r="U83" s="19"/>
      <c r="V83" s="19"/>
    </row>
    <row r="84" spans="15:22" ht="12.75">
      <c r="O84" s="19"/>
      <c r="P84" s="19"/>
      <c r="Q84" s="19"/>
      <c r="R84" s="19"/>
      <c r="S84" s="19"/>
      <c r="T84" s="19"/>
      <c r="U84" s="19"/>
      <c r="V84" s="19"/>
    </row>
    <row r="85" spans="15:22" ht="12.75">
      <c r="O85" s="19"/>
      <c r="P85" s="19"/>
      <c r="Q85" s="19"/>
      <c r="R85" s="19"/>
      <c r="S85" s="19"/>
      <c r="T85" s="19"/>
      <c r="U85" s="19"/>
      <c r="V85" s="19"/>
    </row>
    <row r="86" spans="15:22" ht="12.75">
      <c r="O86" s="19"/>
      <c r="P86" s="19"/>
      <c r="Q86" s="19"/>
      <c r="R86" s="19"/>
      <c r="S86" s="19"/>
      <c r="T86" s="19"/>
      <c r="U86" s="19"/>
      <c r="V86" s="19"/>
    </row>
    <row r="87" spans="15:22" ht="12.75">
      <c r="O87" s="19"/>
      <c r="P87" s="19"/>
      <c r="Q87" s="19"/>
      <c r="R87" s="19"/>
      <c r="S87" s="19"/>
      <c r="T87" s="19"/>
      <c r="U87" s="19"/>
      <c r="V87" s="19"/>
    </row>
    <row r="88" spans="15:22" ht="12.75">
      <c r="O88" s="19"/>
      <c r="P88" s="19"/>
      <c r="Q88" s="19"/>
      <c r="R88" s="19"/>
      <c r="S88" s="19"/>
      <c r="T88" s="19"/>
      <c r="U88" s="19"/>
      <c r="V88" s="19"/>
    </row>
    <row r="89" spans="15:22" ht="12.75">
      <c r="O89" s="19"/>
      <c r="P89" s="19"/>
      <c r="Q89" s="19"/>
      <c r="R89" s="19"/>
      <c r="S89" s="19"/>
      <c r="T89" s="19"/>
      <c r="U89" s="19"/>
      <c r="V89" s="19"/>
    </row>
    <row r="90" spans="15:22" ht="12.75">
      <c r="O90" s="19"/>
      <c r="P90" s="19"/>
      <c r="Q90" s="19"/>
      <c r="R90" s="19"/>
      <c r="S90" s="19"/>
      <c r="T90" s="19"/>
      <c r="U90" s="19"/>
      <c r="V90" s="19"/>
    </row>
    <row r="91" spans="15:22" ht="12.75">
      <c r="O91" s="19"/>
      <c r="P91" s="19"/>
      <c r="Q91" s="19"/>
      <c r="R91" s="19"/>
      <c r="S91" s="19"/>
      <c r="T91" s="19"/>
      <c r="U91" s="19"/>
      <c r="V91" s="19"/>
    </row>
    <row r="92" spans="15:22" ht="12.75">
      <c r="O92" s="19"/>
      <c r="P92" s="19"/>
      <c r="Q92" s="19"/>
      <c r="R92" s="19"/>
      <c r="S92" s="19"/>
      <c r="T92" s="19"/>
      <c r="U92" s="19"/>
      <c r="V92" s="19"/>
    </row>
    <row r="93" spans="15:22" ht="12.75">
      <c r="O93" s="19"/>
      <c r="P93" s="19"/>
      <c r="Q93" s="19"/>
      <c r="R93" s="19"/>
      <c r="S93" s="19"/>
      <c r="T93" s="19"/>
      <c r="U93" s="19"/>
      <c r="V93" s="19"/>
    </row>
    <row r="94" spans="15:22" ht="12.75">
      <c r="O94" s="19"/>
      <c r="P94" s="19"/>
      <c r="Q94" s="19"/>
      <c r="R94" s="19"/>
      <c r="S94" s="19"/>
      <c r="T94" s="19"/>
      <c r="U94" s="19"/>
      <c r="V94" s="19"/>
    </row>
    <row r="95" spans="15:22" ht="12.75">
      <c r="O95" s="49"/>
      <c r="P95" s="49"/>
      <c r="Q95" s="49"/>
      <c r="R95" s="49"/>
      <c r="S95" s="49"/>
      <c r="T95" s="19"/>
      <c r="U95" s="19"/>
      <c r="V95" s="19"/>
    </row>
    <row r="96" spans="15:22" ht="12.75">
      <c r="O96" s="49"/>
      <c r="P96" s="19"/>
      <c r="Q96" s="19"/>
      <c r="R96" s="19"/>
      <c r="S96" s="19"/>
      <c r="T96" s="54"/>
      <c r="U96" s="54"/>
      <c r="V96" s="19"/>
    </row>
    <row r="97" spans="15:22" ht="12.75">
      <c r="O97" s="49"/>
      <c r="P97" s="19"/>
      <c r="Q97" s="19"/>
      <c r="R97" s="19"/>
      <c r="S97" s="19"/>
      <c r="T97" s="54"/>
      <c r="U97" s="54"/>
      <c r="V97" s="19"/>
    </row>
    <row r="98" spans="15:22" ht="12.75">
      <c r="O98" s="49"/>
      <c r="P98" s="19"/>
      <c r="Q98" s="19"/>
      <c r="R98" s="19"/>
      <c r="S98" s="19"/>
      <c r="T98" s="19"/>
      <c r="U98" s="19"/>
      <c r="V98" s="19"/>
    </row>
    <row r="99" spans="15:22" ht="12.75">
      <c r="O99" s="49"/>
      <c r="P99" s="19"/>
      <c r="Q99" s="19"/>
      <c r="R99" s="19"/>
      <c r="S99" s="19"/>
      <c r="T99" s="19"/>
      <c r="U99" s="19"/>
      <c r="V99" s="19"/>
    </row>
    <row r="100" spans="15:22" ht="12.75">
      <c r="O100" s="49"/>
      <c r="P100" s="19"/>
      <c r="Q100" s="19"/>
      <c r="R100" s="19"/>
      <c r="S100" s="19"/>
      <c r="T100" s="19"/>
      <c r="U100" s="19"/>
      <c r="V100" s="19"/>
    </row>
    <row r="101" spans="15:22" ht="12.75">
      <c r="O101" s="49"/>
      <c r="P101" s="19"/>
      <c r="Q101" s="19"/>
      <c r="R101" s="19"/>
      <c r="S101" s="19"/>
      <c r="T101" s="19"/>
      <c r="U101" s="19"/>
      <c r="V101" s="19"/>
    </row>
    <row r="102" spans="15:22" ht="12.75">
      <c r="O102" s="49"/>
      <c r="P102" s="19"/>
      <c r="Q102" s="19"/>
      <c r="R102" s="19"/>
      <c r="S102" s="19"/>
      <c r="T102" s="19"/>
      <c r="U102" s="19"/>
      <c r="V102" s="19"/>
    </row>
  </sheetData>
  <sheetProtection/>
  <mergeCells count="39">
    <mergeCell ref="R2:Z2"/>
    <mergeCell ref="V1:Z1"/>
    <mergeCell ref="C5:C9"/>
    <mergeCell ref="X5:Z6"/>
    <mergeCell ref="A11:B11"/>
    <mergeCell ref="L6:L8"/>
    <mergeCell ref="X7:X8"/>
    <mergeCell ref="U7:U8"/>
    <mergeCell ref="V7:V8"/>
    <mergeCell ref="W7:W8"/>
    <mergeCell ref="Z7:Z9"/>
    <mergeCell ref="A13:B13"/>
    <mergeCell ref="E5:E9"/>
    <mergeCell ref="K6:K8"/>
    <mergeCell ref="I5:I8"/>
    <mergeCell ref="J5:M5"/>
    <mergeCell ref="M6:M8"/>
    <mergeCell ref="D5:D9"/>
    <mergeCell ref="H5:H9"/>
    <mergeCell ref="G5:G9"/>
    <mergeCell ref="J6:J8"/>
    <mergeCell ref="A5:A9"/>
    <mergeCell ref="B5:B9"/>
    <mergeCell ref="P7:P8"/>
    <mergeCell ref="O5:S5"/>
    <mergeCell ref="N5:N8"/>
    <mergeCell ref="O6:O8"/>
    <mergeCell ref="Q7:Q8"/>
    <mergeCell ref="R7:R8"/>
    <mergeCell ref="T5:W5"/>
    <mergeCell ref="A3:Z3"/>
    <mergeCell ref="F5:F9"/>
    <mergeCell ref="A21:B21"/>
    <mergeCell ref="P6:S6"/>
    <mergeCell ref="T6:T8"/>
    <mergeCell ref="U6:W6"/>
    <mergeCell ref="S7:S8"/>
    <mergeCell ref="Y7:Y8"/>
    <mergeCell ref="A12:B12"/>
  </mergeCells>
  <printOptions/>
  <pageMargins left="0.28" right="0.17" top="1" bottom="1" header="0.5" footer="0.5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6"/>
  <sheetViews>
    <sheetView zoomScalePageLayoutView="0" workbookViewId="0" topLeftCell="A19">
      <selection activeCell="H75" sqref="H75"/>
    </sheetView>
  </sheetViews>
  <sheetFormatPr defaultColWidth="9.00390625" defaultRowHeight="12.75"/>
  <cols>
    <col min="1" max="1" width="7.25390625" style="0" customWidth="1"/>
    <col min="2" max="2" width="52.125" style="0" customWidth="1"/>
    <col min="3" max="3" width="12.25390625" style="0" customWidth="1"/>
    <col min="4" max="4" width="10.25390625" style="0" customWidth="1"/>
  </cols>
  <sheetData>
    <row r="2" spans="1:4" ht="12.75">
      <c r="A2" s="1">
        <v>946</v>
      </c>
      <c r="B2" s="2" t="s">
        <v>43</v>
      </c>
      <c r="C2" s="3">
        <v>44.6</v>
      </c>
      <c r="D2" s="4">
        <v>3</v>
      </c>
    </row>
    <row r="3" spans="1:4" ht="12.75">
      <c r="A3" s="1">
        <v>947</v>
      </c>
      <c r="B3" s="2" t="s">
        <v>44</v>
      </c>
      <c r="C3" s="3">
        <v>35</v>
      </c>
      <c r="D3" s="4">
        <v>3</v>
      </c>
    </row>
    <row r="4" spans="1:4" ht="12.75">
      <c r="A4" s="1">
        <v>948</v>
      </c>
      <c r="B4" s="2" t="s">
        <v>45</v>
      </c>
      <c r="C4" s="3">
        <v>34.5</v>
      </c>
      <c r="D4" s="4">
        <v>2</v>
      </c>
    </row>
    <row r="5" spans="1:4" ht="12.75">
      <c r="A5" s="1">
        <v>949</v>
      </c>
      <c r="B5" s="2" t="s">
        <v>46</v>
      </c>
      <c r="C5" s="3">
        <v>71.9</v>
      </c>
      <c r="D5" s="4">
        <v>2</v>
      </c>
    </row>
    <row r="6" spans="1:4" ht="12.75">
      <c r="A6" s="5" t="s">
        <v>47</v>
      </c>
      <c r="B6" s="5" t="s">
        <v>48</v>
      </c>
      <c r="C6" s="6">
        <v>186</v>
      </c>
      <c r="D6" s="7">
        <v>10</v>
      </c>
    </row>
    <row r="7" spans="1:4" ht="12.75">
      <c r="A7" s="1">
        <v>950</v>
      </c>
      <c r="B7" s="2" t="s">
        <v>49</v>
      </c>
      <c r="C7" s="3">
        <v>34.7</v>
      </c>
      <c r="D7" s="4">
        <v>2</v>
      </c>
    </row>
    <row r="8" spans="1:4" ht="12.75">
      <c r="A8" s="1">
        <v>951</v>
      </c>
      <c r="B8" s="2" t="s">
        <v>50</v>
      </c>
      <c r="C8" s="3">
        <v>33.3</v>
      </c>
      <c r="D8" s="4">
        <v>3</v>
      </c>
    </row>
    <row r="9" spans="1:4" ht="12.75">
      <c r="A9" s="1">
        <v>952</v>
      </c>
      <c r="B9" s="2" t="s">
        <v>51</v>
      </c>
      <c r="C9" s="3">
        <v>46.8</v>
      </c>
      <c r="D9" s="4">
        <v>4</v>
      </c>
    </row>
    <row r="10" spans="1:4" ht="12.75">
      <c r="A10" s="1">
        <v>953</v>
      </c>
      <c r="B10" s="2" t="s">
        <v>52</v>
      </c>
      <c r="C10" s="3">
        <v>41.3</v>
      </c>
      <c r="D10" s="4">
        <v>1</v>
      </c>
    </row>
    <row r="11" spans="1:4" ht="12.75">
      <c r="A11" s="1">
        <v>954</v>
      </c>
      <c r="B11" s="2" t="s">
        <v>53</v>
      </c>
      <c r="C11" s="3">
        <v>34.4</v>
      </c>
      <c r="D11" s="4">
        <v>0</v>
      </c>
    </row>
    <row r="12" spans="1:4" ht="12.75">
      <c r="A12" s="1">
        <v>955</v>
      </c>
      <c r="B12" s="2" t="s">
        <v>54</v>
      </c>
      <c r="C12" s="3">
        <v>35.1</v>
      </c>
      <c r="D12" s="4">
        <v>1</v>
      </c>
    </row>
    <row r="13" spans="1:4" ht="12.75">
      <c r="A13" s="1">
        <v>956</v>
      </c>
      <c r="B13" s="2" t="s">
        <v>55</v>
      </c>
      <c r="C13" s="3">
        <v>35.8</v>
      </c>
      <c r="D13" s="4">
        <v>1</v>
      </c>
    </row>
    <row r="14" spans="1:4" ht="12.75">
      <c r="A14" s="5" t="s">
        <v>47</v>
      </c>
      <c r="B14" s="5" t="s">
        <v>56</v>
      </c>
      <c r="C14" s="6">
        <v>261.4</v>
      </c>
      <c r="D14" s="7">
        <v>12</v>
      </c>
    </row>
    <row r="15" spans="1:4" ht="12.75">
      <c r="A15" s="8" t="s">
        <v>47</v>
      </c>
      <c r="B15" s="8" t="s">
        <v>57</v>
      </c>
      <c r="C15" s="9">
        <v>447.4</v>
      </c>
      <c r="D15" s="10">
        <v>22</v>
      </c>
    </row>
    <row r="18" spans="1:4" ht="12.75">
      <c r="A18" s="5" t="s">
        <v>47</v>
      </c>
      <c r="B18" s="5" t="s">
        <v>56</v>
      </c>
      <c r="C18" s="6">
        <v>8578.6</v>
      </c>
      <c r="D18" s="7">
        <v>303</v>
      </c>
    </row>
    <row r="19" spans="1:4" ht="12.75">
      <c r="A19" s="8" t="s">
        <v>47</v>
      </c>
      <c r="B19" s="8" t="s">
        <v>58</v>
      </c>
      <c r="C19" s="9">
        <v>8734.3</v>
      </c>
      <c r="D19" s="10">
        <v>311</v>
      </c>
    </row>
    <row r="22" spans="1:4" ht="12.75">
      <c r="A22" s="5" t="s">
        <v>47</v>
      </c>
      <c r="B22" s="5" t="s">
        <v>56</v>
      </c>
      <c r="C22" s="6">
        <v>1938.91</v>
      </c>
      <c r="D22" s="7">
        <v>80</v>
      </c>
    </row>
    <row r="23" spans="1:4" ht="12.75">
      <c r="A23" s="8" t="s">
        <v>47</v>
      </c>
      <c r="B23" s="8" t="s">
        <v>59</v>
      </c>
      <c r="C23" s="9">
        <v>1988.31</v>
      </c>
      <c r="D23" s="10">
        <v>85</v>
      </c>
    </row>
    <row r="26" spans="1:4" ht="12.75">
      <c r="A26" s="5" t="s">
        <v>47</v>
      </c>
      <c r="B26" s="5" t="s">
        <v>56</v>
      </c>
      <c r="C26" s="6">
        <v>919.3</v>
      </c>
      <c r="D26" s="7">
        <v>35</v>
      </c>
    </row>
    <row r="27" spans="1:4" ht="12.75">
      <c r="A27" s="8" t="s">
        <v>47</v>
      </c>
      <c r="B27" s="8" t="s">
        <v>60</v>
      </c>
      <c r="C27" s="9">
        <v>1112.7</v>
      </c>
      <c r="D27" s="10">
        <v>46</v>
      </c>
    </row>
    <row r="30" spans="1:4" ht="12.75">
      <c r="A30" s="5" t="s">
        <v>47</v>
      </c>
      <c r="B30" s="5" t="s">
        <v>56</v>
      </c>
      <c r="C30" s="6">
        <v>723.2</v>
      </c>
      <c r="D30" s="7">
        <v>20</v>
      </c>
    </row>
    <row r="31" spans="1:4" ht="12.75">
      <c r="A31" s="8" t="s">
        <v>47</v>
      </c>
      <c r="B31" s="8" t="s">
        <v>61</v>
      </c>
      <c r="C31" s="9">
        <v>723.2</v>
      </c>
      <c r="D31" s="10">
        <v>20</v>
      </c>
    </row>
    <row r="34" spans="1:4" ht="12.75">
      <c r="A34" s="5" t="s">
        <v>47</v>
      </c>
      <c r="B34" s="5" t="s">
        <v>56</v>
      </c>
      <c r="C34" s="6">
        <v>1164.2</v>
      </c>
      <c r="D34" s="7">
        <v>46</v>
      </c>
    </row>
    <row r="35" spans="1:4" ht="12.75">
      <c r="A35" s="8" t="s">
        <v>47</v>
      </c>
      <c r="B35" s="8" t="s">
        <v>62</v>
      </c>
      <c r="C35" s="9">
        <v>1278.6</v>
      </c>
      <c r="D35" s="10">
        <v>49</v>
      </c>
    </row>
    <row r="38" spans="1:4" ht="12.75">
      <c r="A38" s="1">
        <v>633</v>
      </c>
      <c r="B38" s="2" t="s">
        <v>63</v>
      </c>
      <c r="C38" s="3">
        <v>30.2</v>
      </c>
      <c r="D38" s="11">
        <v>1</v>
      </c>
    </row>
    <row r="39" spans="1:4" ht="12.75">
      <c r="A39" s="1">
        <v>634</v>
      </c>
      <c r="B39" s="2" t="s">
        <v>64</v>
      </c>
      <c r="C39" s="3">
        <v>55.2</v>
      </c>
      <c r="D39" s="11">
        <v>0</v>
      </c>
    </row>
    <row r="40" spans="1:4" ht="12.75">
      <c r="A40" s="5" t="s">
        <v>47</v>
      </c>
      <c r="B40" s="5" t="s">
        <v>56</v>
      </c>
      <c r="C40" s="6">
        <v>1496.95</v>
      </c>
      <c r="D40" s="12">
        <v>37</v>
      </c>
    </row>
    <row r="41" spans="1:4" ht="12.75">
      <c r="A41" s="8" t="s">
        <v>47</v>
      </c>
      <c r="B41" s="8" t="s">
        <v>65</v>
      </c>
      <c r="C41" s="9">
        <v>1496.95</v>
      </c>
      <c r="D41" s="13">
        <v>37</v>
      </c>
    </row>
    <row r="43" spans="1:4" ht="12.75">
      <c r="A43" s="1">
        <v>498</v>
      </c>
      <c r="B43" s="2" t="s">
        <v>66</v>
      </c>
      <c r="C43" s="3">
        <v>26</v>
      </c>
      <c r="D43" s="11">
        <v>1</v>
      </c>
    </row>
    <row r="44" spans="1:4" ht="12.75">
      <c r="A44" s="1">
        <v>499</v>
      </c>
      <c r="B44" s="2" t="s">
        <v>67</v>
      </c>
      <c r="C44" s="3">
        <v>56</v>
      </c>
      <c r="D44" s="11">
        <v>2</v>
      </c>
    </row>
    <row r="45" spans="1:4" ht="12.75">
      <c r="A45" s="5" t="s">
        <v>47</v>
      </c>
      <c r="B45" s="5" t="s">
        <v>56</v>
      </c>
      <c r="C45" s="6">
        <v>166.6</v>
      </c>
      <c r="D45" s="12">
        <v>3</v>
      </c>
    </row>
    <row r="46" spans="1:4" ht="12.75">
      <c r="A46" s="8" t="s">
        <v>47</v>
      </c>
      <c r="B46" s="8" t="s">
        <v>68</v>
      </c>
      <c r="C46" s="9">
        <v>447.8</v>
      </c>
      <c r="D46" s="13">
        <v>17</v>
      </c>
    </row>
    <row r="48" spans="1:4" ht="12.75">
      <c r="A48" s="1">
        <v>523</v>
      </c>
      <c r="B48" s="2" t="s">
        <v>69</v>
      </c>
      <c r="C48" s="3">
        <v>65.9</v>
      </c>
      <c r="D48" s="11">
        <v>2</v>
      </c>
    </row>
    <row r="49" spans="1:4" ht="12.75">
      <c r="A49" s="5" t="s">
        <v>47</v>
      </c>
      <c r="B49" s="5" t="s">
        <v>56</v>
      </c>
      <c r="C49" s="6">
        <v>340</v>
      </c>
      <c r="D49" s="12">
        <v>8</v>
      </c>
    </row>
    <row r="50" spans="1:4" ht="12.75">
      <c r="A50" s="8" t="s">
        <v>47</v>
      </c>
      <c r="B50" s="8" t="s">
        <v>70</v>
      </c>
      <c r="C50" s="9">
        <v>454.6</v>
      </c>
      <c r="D50" s="13">
        <v>14</v>
      </c>
    </row>
    <row r="52" spans="1:4" ht="12.75">
      <c r="A52" s="1">
        <v>1165</v>
      </c>
      <c r="B52" s="2" t="s">
        <v>71</v>
      </c>
      <c r="C52" s="3">
        <v>46.5</v>
      </c>
      <c r="D52" s="11">
        <v>1</v>
      </c>
    </row>
    <row r="53" spans="1:4" ht="12.75">
      <c r="A53" s="1">
        <v>1166</v>
      </c>
      <c r="B53" s="2" t="s">
        <v>72</v>
      </c>
      <c r="C53" s="3">
        <v>43.4</v>
      </c>
      <c r="D53" s="11">
        <v>1</v>
      </c>
    </row>
    <row r="54" spans="1:4" ht="12.75">
      <c r="A54" s="1">
        <v>1167</v>
      </c>
      <c r="B54" s="2" t="s">
        <v>73</v>
      </c>
      <c r="C54" s="3">
        <v>31.2</v>
      </c>
      <c r="D54" s="11">
        <v>1</v>
      </c>
    </row>
    <row r="55" spans="1:4" ht="12.75">
      <c r="A55" s="1">
        <v>1168</v>
      </c>
      <c r="B55" s="2" t="s">
        <v>74</v>
      </c>
      <c r="C55" s="3">
        <v>30.1</v>
      </c>
      <c r="D55" s="11">
        <v>0</v>
      </c>
    </row>
    <row r="56" spans="1:4" ht="12.75">
      <c r="A56" s="1">
        <v>1169</v>
      </c>
      <c r="B56" s="2" t="s">
        <v>75</v>
      </c>
      <c r="C56" s="3">
        <v>31</v>
      </c>
      <c r="D56" s="11">
        <v>0</v>
      </c>
    </row>
    <row r="57" spans="1:4" ht="12.75">
      <c r="A57" s="5" t="s">
        <v>47</v>
      </c>
      <c r="B57" s="5" t="s">
        <v>56</v>
      </c>
      <c r="C57" s="6">
        <v>3516.7</v>
      </c>
      <c r="D57" s="12">
        <v>102</v>
      </c>
    </row>
    <row r="58" spans="1:4" ht="12.75">
      <c r="A58" s="8" t="s">
        <v>47</v>
      </c>
      <c r="B58" s="8" t="s">
        <v>85</v>
      </c>
      <c r="C58" s="9">
        <v>3640.3</v>
      </c>
      <c r="D58" s="13">
        <v>107</v>
      </c>
    </row>
    <row r="60" spans="1:4" ht="12.75">
      <c r="A60" s="1">
        <v>1306</v>
      </c>
      <c r="B60" s="2" t="s">
        <v>76</v>
      </c>
      <c r="C60" s="3">
        <v>60</v>
      </c>
      <c r="D60" s="11">
        <v>1</v>
      </c>
    </row>
    <row r="61" spans="1:4" ht="12.75">
      <c r="A61" s="1">
        <v>1307</v>
      </c>
      <c r="B61" s="2" t="s">
        <v>77</v>
      </c>
      <c r="C61" s="3">
        <v>50.4</v>
      </c>
      <c r="D61" s="11">
        <v>0</v>
      </c>
    </row>
    <row r="62" spans="1:4" ht="12.75">
      <c r="A62" s="1">
        <v>1308</v>
      </c>
      <c r="B62" s="2" t="s">
        <v>78</v>
      </c>
      <c r="C62" s="3">
        <v>37.3</v>
      </c>
      <c r="D62" s="11">
        <v>0</v>
      </c>
    </row>
    <row r="63" spans="1:4" ht="12.75">
      <c r="A63" s="5" t="s">
        <v>47</v>
      </c>
      <c r="B63" s="5" t="s">
        <v>56</v>
      </c>
      <c r="C63" s="6">
        <v>3079.1</v>
      </c>
      <c r="D63" s="12">
        <v>83</v>
      </c>
    </row>
    <row r="64" spans="1:4" ht="12.75">
      <c r="A64" s="8" t="s">
        <v>47</v>
      </c>
      <c r="B64" s="8" t="s">
        <v>79</v>
      </c>
      <c r="C64" s="9">
        <v>3079.1</v>
      </c>
      <c r="D64" s="13">
        <v>83</v>
      </c>
    </row>
    <row r="67" spans="1:4" ht="12.75">
      <c r="A67" s="1">
        <v>203</v>
      </c>
      <c r="B67" s="2" t="s">
        <v>80</v>
      </c>
      <c r="C67" s="3">
        <v>50.5</v>
      </c>
      <c r="D67" s="4">
        <v>0</v>
      </c>
    </row>
    <row r="68" spans="1:4" ht="12.75">
      <c r="A68" s="5" t="s">
        <v>47</v>
      </c>
      <c r="B68" s="5" t="s">
        <v>56</v>
      </c>
      <c r="C68" s="6">
        <v>271.3</v>
      </c>
      <c r="D68" s="7">
        <v>7</v>
      </c>
    </row>
    <row r="69" spans="1:4" ht="12.75">
      <c r="A69" s="8" t="s">
        <v>47</v>
      </c>
      <c r="B69" s="8" t="s">
        <v>81</v>
      </c>
      <c r="C69" s="9">
        <v>361.9</v>
      </c>
      <c r="D69" s="10">
        <v>11</v>
      </c>
    </row>
    <row r="71" spans="1:4" ht="12.75">
      <c r="A71" s="1">
        <v>218</v>
      </c>
      <c r="B71" s="2" t="s">
        <v>82</v>
      </c>
      <c r="C71" s="3">
        <v>39.9</v>
      </c>
      <c r="D71" s="4">
        <v>3</v>
      </c>
    </row>
    <row r="72" spans="1:4" ht="12.75">
      <c r="A72" s="1">
        <v>219</v>
      </c>
      <c r="B72" s="2" t="s">
        <v>83</v>
      </c>
      <c r="C72" s="3">
        <v>50.8</v>
      </c>
      <c r="D72" s="4">
        <v>1</v>
      </c>
    </row>
    <row r="73" spans="1:4" ht="12.75">
      <c r="A73" s="5" t="s">
        <v>47</v>
      </c>
      <c r="B73" s="5" t="s">
        <v>56</v>
      </c>
      <c r="C73" s="6">
        <v>360</v>
      </c>
      <c r="D73" s="7">
        <v>12</v>
      </c>
    </row>
    <row r="74" spans="1:4" ht="12.75">
      <c r="A74" s="8" t="s">
        <v>47</v>
      </c>
      <c r="B74" s="8" t="s">
        <v>84</v>
      </c>
      <c r="C74" s="9">
        <v>360</v>
      </c>
      <c r="D74" s="10">
        <v>12</v>
      </c>
    </row>
    <row r="76" spans="1:4" ht="12.75">
      <c r="A76" s="1">
        <v>64</v>
      </c>
      <c r="B76" s="2" t="s">
        <v>86</v>
      </c>
      <c r="C76" s="3">
        <v>63.9</v>
      </c>
      <c r="D76" s="11">
        <v>3</v>
      </c>
    </row>
    <row r="77" spans="1:4" ht="12.75">
      <c r="A77" s="1">
        <v>65</v>
      </c>
      <c r="B77" s="2" t="s">
        <v>87</v>
      </c>
      <c r="C77" s="3">
        <v>47.7</v>
      </c>
      <c r="D77" s="11">
        <v>1</v>
      </c>
    </row>
    <row r="78" spans="1:4" ht="12.75">
      <c r="A78" s="1">
        <v>66</v>
      </c>
      <c r="B78" s="2" t="s">
        <v>88</v>
      </c>
      <c r="C78" s="3">
        <v>44.9</v>
      </c>
      <c r="D78" s="11">
        <v>0</v>
      </c>
    </row>
    <row r="79" spans="1:4" ht="12.75">
      <c r="A79" s="5" t="s">
        <v>47</v>
      </c>
      <c r="B79" s="5" t="s">
        <v>56</v>
      </c>
      <c r="C79" s="6">
        <v>339.4</v>
      </c>
      <c r="D79" s="12">
        <v>12</v>
      </c>
    </row>
    <row r="80" spans="1:4" ht="12.75">
      <c r="A80" s="8" t="s">
        <v>47</v>
      </c>
      <c r="B80" s="8" t="s">
        <v>89</v>
      </c>
      <c r="C80" s="9">
        <v>731.3</v>
      </c>
      <c r="D80" s="13">
        <v>39</v>
      </c>
    </row>
    <row r="82" spans="1:4" ht="12.75">
      <c r="A82" s="1">
        <v>63</v>
      </c>
      <c r="B82" s="2" t="s">
        <v>90</v>
      </c>
      <c r="C82" s="3">
        <v>47.4</v>
      </c>
      <c r="D82" s="11">
        <v>2</v>
      </c>
    </row>
    <row r="83" spans="1:4" ht="12.75">
      <c r="A83" s="1">
        <v>64</v>
      </c>
      <c r="B83" s="2" t="s">
        <v>91</v>
      </c>
      <c r="C83" s="3">
        <v>48.6</v>
      </c>
      <c r="D83" s="11">
        <v>2</v>
      </c>
    </row>
    <row r="84" spans="1:4" ht="12.75">
      <c r="A84" s="1">
        <v>65</v>
      </c>
      <c r="B84" s="2" t="s">
        <v>92</v>
      </c>
      <c r="C84" s="3">
        <v>43.3</v>
      </c>
      <c r="D84" s="11">
        <v>2</v>
      </c>
    </row>
    <row r="85" spans="1:4" ht="12.75">
      <c r="A85" s="5" t="s">
        <v>47</v>
      </c>
      <c r="B85" s="5" t="s">
        <v>56</v>
      </c>
      <c r="C85" s="6">
        <v>510.8</v>
      </c>
      <c r="D85" s="12">
        <v>17</v>
      </c>
    </row>
    <row r="86" spans="1:4" ht="12.75">
      <c r="A86" s="8" t="s">
        <v>47</v>
      </c>
      <c r="B86" s="8" t="s">
        <v>93</v>
      </c>
      <c r="C86" s="9">
        <v>800.9</v>
      </c>
      <c r="D86" s="13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N.Kalinina</dc:creator>
  <cp:keywords/>
  <dc:description/>
  <cp:lastModifiedBy>Аня</cp:lastModifiedBy>
  <cp:lastPrinted>2015-11-10T05:32:11Z</cp:lastPrinted>
  <dcterms:created xsi:type="dcterms:W3CDTF">2014-02-28T12:26:55Z</dcterms:created>
  <dcterms:modified xsi:type="dcterms:W3CDTF">2015-11-12T11:07:19Z</dcterms:modified>
  <cp:category/>
  <cp:version/>
  <cp:contentType/>
  <cp:contentStatus/>
</cp:coreProperties>
</file>