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482" i="1" l="1"/>
  <c r="H372" i="1" l="1"/>
  <c r="H430" i="1"/>
  <c r="H583" i="1"/>
  <c r="I583" i="1"/>
  <c r="G583" i="1"/>
  <c r="I209" i="1"/>
  <c r="H209" i="1"/>
  <c r="G209" i="1"/>
  <c r="G312" i="1"/>
  <c r="H312" i="1"/>
  <c r="I312" i="1"/>
  <c r="H482" i="1"/>
  <c r="G482" i="1"/>
  <c r="G411" i="1"/>
  <c r="I411" i="1"/>
  <c r="H411" i="1"/>
  <c r="G430" i="1"/>
  <c r="I430" i="1"/>
  <c r="I372" i="1"/>
  <c r="G372" i="1"/>
  <c r="I39" i="1"/>
  <c r="G128" i="1"/>
  <c r="C128" i="1" l="1"/>
  <c r="G584" i="1"/>
  <c r="I584" i="1"/>
  <c r="H584" i="1"/>
  <c r="C372" i="1"/>
  <c r="C430" i="1"/>
  <c r="C583" i="1"/>
  <c r="C209" i="1"/>
  <c r="C482" i="1"/>
  <c r="C312" i="1"/>
  <c r="C411" i="1"/>
  <c r="C584" i="1" l="1"/>
</calcChain>
</file>

<file path=xl/sharedStrings.xml><?xml version="1.0" encoding="utf-8"?>
<sst xmlns="http://schemas.openxmlformats.org/spreadsheetml/2006/main" count="1547" uniqueCount="491">
  <si>
    <t>Наименование района/ городского округа</t>
  </si>
  <si>
    <t>Наименование автодороги</t>
  </si>
  <si>
    <t>Асфальт</t>
  </si>
  <si>
    <t>Щебень</t>
  </si>
  <si>
    <t>Грунт</t>
  </si>
  <si>
    <t>улица 8-е Марта</t>
  </si>
  <si>
    <t>улица 85-я Гвардейская</t>
  </si>
  <si>
    <t>улица Белинского</t>
  </si>
  <si>
    <t>переулок Больничный</t>
  </si>
  <si>
    <t>улица Вокзальная</t>
  </si>
  <si>
    <t>улица Восточная</t>
  </si>
  <si>
    <t>улица Гагарина</t>
  </si>
  <si>
    <t>переулок Гайдара</t>
  </si>
  <si>
    <t>улица Гастелло</t>
  </si>
  <si>
    <t>улица Герцена</t>
  </si>
  <si>
    <t>переулок Гоголя</t>
  </si>
  <si>
    <t>улица Гризодубовой</t>
  </si>
  <si>
    <t>улица Деповская</t>
  </si>
  <si>
    <t>улица Дзержинского</t>
  </si>
  <si>
    <t>переулок Железнодорожный</t>
  </si>
  <si>
    <t>переулок Заводской</t>
  </si>
  <si>
    <t>переулок Западный</t>
  </si>
  <si>
    <t>улица Заречная</t>
  </si>
  <si>
    <t>улица Зеленая</t>
  </si>
  <si>
    <t>улица Интернациональная</t>
  </si>
  <si>
    <t>улица Карла Маркса</t>
  </si>
  <si>
    <t>улица Кирова</t>
  </si>
  <si>
    <t>улица Кислова</t>
  </si>
  <si>
    <t>улица Комарова</t>
  </si>
  <si>
    <t>улица Коминтерна</t>
  </si>
  <si>
    <t>улица Комсомольская</t>
  </si>
  <si>
    <t>улица Костылева</t>
  </si>
  <si>
    <t>переулок Кошевого</t>
  </si>
  <si>
    <t>улица Красноармейская</t>
  </si>
  <si>
    <t>улица Краснофлотская</t>
  </si>
  <si>
    <t>улица Крупской</t>
  </si>
  <si>
    <t>улица Кулибина</t>
  </si>
  <si>
    <t>улица Кутузова</t>
  </si>
  <si>
    <t>улица Леваневского</t>
  </si>
  <si>
    <t>улица Ленина</t>
  </si>
  <si>
    <t>улица Лермонтова</t>
  </si>
  <si>
    <t>улица Лесная</t>
  </si>
  <si>
    <t>улица Лесозаводская</t>
  </si>
  <si>
    <t>улица Лесоскладская</t>
  </si>
  <si>
    <t>переулок Летний</t>
  </si>
  <si>
    <t>улица Ломоносова</t>
  </si>
  <si>
    <t>улица Луговая</t>
  </si>
  <si>
    <t>улица Ляпидевского</t>
  </si>
  <si>
    <t>улица Матросова</t>
  </si>
  <si>
    <t>улица Маяковского</t>
  </si>
  <si>
    <t>улица Минина</t>
  </si>
  <si>
    <t>улица Мира</t>
  </si>
  <si>
    <t>улица Набережная</t>
  </si>
  <si>
    <t>улица Некрасова</t>
  </si>
  <si>
    <t>улица Новая</t>
  </si>
  <si>
    <t>улица Новодеповская</t>
  </si>
  <si>
    <t>переулок Овражный</t>
  </si>
  <si>
    <t>улица Октябрьская</t>
  </si>
  <si>
    <t>улица Островского</t>
  </si>
  <si>
    <t>улица Папанина</t>
  </si>
  <si>
    <t>переулок Парковый</t>
  </si>
  <si>
    <t>улица Пасхина</t>
  </si>
  <si>
    <t>улица Первомайская</t>
  </si>
  <si>
    <t>улица Пионерская</t>
  </si>
  <si>
    <t>улица Плаксина</t>
  </si>
  <si>
    <t>улица Победы</t>
  </si>
  <si>
    <t>улица Полевая</t>
  </si>
  <si>
    <t>улица Попова</t>
  </si>
  <si>
    <t>улица Пролетарская</t>
  </si>
  <si>
    <t>улица Пушкина</t>
  </si>
  <si>
    <t>переулок Рабочий</t>
  </si>
  <si>
    <t>переулок Радужный</t>
  </si>
  <si>
    <t>улица Расковой</t>
  </si>
  <si>
    <t>улица Революционная</t>
  </si>
  <si>
    <t>переулок Речной</t>
  </si>
  <si>
    <t>улица Садовая</t>
  </si>
  <si>
    <t>улица Свердлова</t>
  </si>
  <si>
    <t>переулок Северный</t>
  </si>
  <si>
    <t>переулок Сенной</t>
  </si>
  <si>
    <t>улица Советская</t>
  </si>
  <si>
    <t>улица Строителей</t>
  </si>
  <si>
    <t>улица Суворова</t>
  </si>
  <si>
    <t>улица Тимирязева</t>
  </si>
  <si>
    <t>переулок Торговый</t>
  </si>
  <si>
    <t>улица Трудовая</t>
  </si>
  <si>
    <t>улица Урицкого</t>
  </si>
  <si>
    <t>улица Федорова</t>
  </si>
  <si>
    <t>улица Фрунзе</t>
  </si>
  <si>
    <t>улица Чапаева</t>
  </si>
  <si>
    <t>улица Черняховского</t>
  </si>
  <si>
    <t>улица Чкалова</t>
  </si>
  <si>
    <t>улица Шевченко</t>
  </si>
  <si>
    <t>улица Ширшова</t>
  </si>
  <si>
    <t>улица Щербакова</t>
  </si>
  <si>
    <t>улица Элеваторная</t>
  </si>
  <si>
    <t>улица Энгельса</t>
  </si>
  <si>
    <t>переулок Энергетиков</t>
  </si>
  <si>
    <t>переулок Южный</t>
  </si>
  <si>
    <t>улица Ярославского</t>
  </si>
  <si>
    <t>улица Горького</t>
  </si>
  <si>
    <t>поселок Красный Кирпичник</t>
  </si>
  <si>
    <t>улица</t>
  </si>
  <si>
    <t>Восточная</t>
  </si>
  <si>
    <t>8 марта</t>
  </si>
  <si>
    <t>Гагарина</t>
  </si>
  <si>
    <t>Гаражная</t>
  </si>
  <si>
    <t>Гастелло</t>
  </si>
  <si>
    <t>Говорова</t>
  </si>
  <si>
    <t>Гоголя</t>
  </si>
  <si>
    <t>Горького</t>
  </si>
  <si>
    <t>Гризодубовой</t>
  </si>
  <si>
    <t>Залесная</t>
  </si>
  <si>
    <t>Заречная</t>
  </si>
  <si>
    <t>Кадровая</t>
  </si>
  <si>
    <t>Калинина</t>
  </si>
  <si>
    <t>Карповская</t>
  </si>
  <si>
    <t>Кирпичная</t>
  </si>
  <si>
    <t>Кирова</t>
  </si>
  <si>
    <t>Кодочигова</t>
  </si>
  <si>
    <t>Комарова</t>
  </si>
  <si>
    <t>Комсомольская</t>
  </si>
  <si>
    <t>Кооперативная</t>
  </si>
  <si>
    <t>Крупской</t>
  </si>
  <si>
    <t>Ленина</t>
  </si>
  <si>
    <t>Лесная</t>
  </si>
  <si>
    <t>Леспромхозовская</t>
  </si>
  <si>
    <t>Линейная</t>
  </si>
  <si>
    <t>Ломоносова</t>
  </si>
  <si>
    <t>Луговая</t>
  </si>
  <si>
    <t>Матросова</t>
  </si>
  <si>
    <t>Маяковского</t>
  </si>
  <si>
    <t>Мира</t>
  </si>
  <si>
    <t>М. Вахтанская</t>
  </si>
  <si>
    <t>Мухачева</t>
  </si>
  <si>
    <t>Некрасова</t>
  </si>
  <si>
    <t>Новая</t>
  </si>
  <si>
    <t>Октябрьская</t>
  </si>
  <si>
    <t>Олимпийская</t>
  </si>
  <si>
    <t>Осипенко</t>
  </si>
  <si>
    <t>Островского</t>
  </si>
  <si>
    <t>Первомайская</t>
  </si>
  <si>
    <t>Перетягина</t>
  </si>
  <si>
    <t>Пионерская</t>
  </si>
  <si>
    <t>Победы</t>
  </si>
  <si>
    <t>40 лет Победы</t>
  </si>
  <si>
    <t>Пролетарская</t>
  </si>
  <si>
    <t>Пушкина</t>
  </si>
  <si>
    <t>Расковой</t>
  </si>
  <si>
    <t>Речная</t>
  </si>
  <si>
    <t>Рогожникова</t>
  </si>
  <si>
    <t>Свердлова</t>
  </si>
  <si>
    <t>Свободы</t>
  </si>
  <si>
    <t>Серова</t>
  </si>
  <si>
    <t>Семашко</t>
  </si>
  <si>
    <t>Советская</t>
  </si>
  <si>
    <t>Стахановская</t>
  </si>
  <si>
    <t>Студенческая</t>
  </si>
  <si>
    <t>Филипповича</t>
  </si>
  <si>
    <t>Фрунзе</t>
  </si>
  <si>
    <t>Химзаводская</t>
  </si>
  <si>
    <t>Чайкиной</t>
  </si>
  <si>
    <t>Чапаева</t>
  </si>
  <si>
    <t>Чкалова</t>
  </si>
  <si>
    <t>Юбилейная</t>
  </si>
  <si>
    <t>переулок</t>
  </si>
  <si>
    <t>Залесный</t>
  </si>
  <si>
    <t>Зеленый</t>
  </si>
  <si>
    <t>Кадровый</t>
  </si>
  <si>
    <t>Коммунальный</t>
  </si>
  <si>
    <t>Кугунерский</t>
  </si>
  <si>
    <t>Лермонтова</t>
  </si>
  <si>
    <t>Советский</t>
  </si>
  <si>
    <t>Стахановский</t>
  </si>
  <si>
    <t>Химзаводской</t>
  </si>
  <si>
    <t>Школьный</t>
  </si>
  <si>
    <t>рабочий поселок Вахтан, город Шахунья, Нижегородская область</t>
  </si>
  <si>
    <t>Алешкова</t>
  </si>
  <si>
    <t>Береговая</t>
  </si>
  <si>
    <t>Ворошилова</t>
  </si>
  <si>
    <t>Гайдара</t>
  </si>
  <si>
    <t>Зеленая</t>
  </si>
  <si>
    <t>Интернациональная</t>
  </si>
  <si>
    <t>Какшинская</t>
  </si>
  <si>
    <t>Лесозаводская</t>
  </si>
  <si>
    <t>Молодцова</t>
  </si>
  <si>
    <t>Набережная</t>
  </si>
  <si>
    <t>Сявская</t>
  </si>
  <si>
    <t>Фурманова</t>
  </si>
  <si>
    <t>Будённого</t>
  </si>
  <si>
    <t>Белинского</t>
  </si>
  <si>
    <t>Ветлужская</t>
  </si>
  <si>
    <t>8 Марта</t>
  </si>
  <si>
    <t>Гвардейская</t>
  </si>
  <si>
    <t>Добролюбова</t>
  </si>
  <si>
    <t>Северная</t>
  </si>
  <si>
    <t>Строителей</t>
  </si>
  <si>
    <t>Сосновая</t>
  </si>
  <si>
    <t>Энтузиастов</t>
  </si>
  <si>
    <t>Песочная</t>
  </si>
  <si>
    <t>Герцена</t>
  </si>
  <si>
    <t>Железнодорожная</t>
  </si>
  <si>
    <t>Плаксина</t>
  </si>
  <si>
    <t>Садовая</t>
  </si>
  <si>
    <t>Урицкого</t>
  </si>
  <si>
    <t>Чехова</t>
  </si>
  <si>
    <t>Школьная</t>
  </si>
  <si>
    <t xml:space="preserve"> Поперечный</t>
  </si>
  <si>
    <t xml:space="preserve"> Луговой</t>
  </si>
  <si>
    <t>Чайкина</t>
  </si>
  <si>
    <t>Дзержинского</t>
  </si>
  <si>
    <t>Какшинский</t>
  </si>
  <si>
    <t>Речной</t>
  </si>
  <si>
    <t>Просвещения-д/с «Колокольчик»</t>
  </si>
  <si>
    <t>ИТОГО, км</t>
  </si>
  <si>
    <t>рабочий поселок Сява, город Шахунья, Нижегородская область</t>
  </si>
  <si>
    <t>Сявский территориальный отдел администрации городского округа город шахунья Нижегородской области</t>
  </si>
  <si>
    <t>Центральная</t>
  </si>
  <si>
    <t>Почтовая</t>
  </si>
  <si>
    <t>деревня Акаты, город Шахунья</t>
  </si>
  <si>
    <t>деревня Столбово</t>
  </si>
  <si>
    <t>деревня Санталы</t>
  </si>
  <si>
    <t>деревня Большие Кулики</t>
  </si>
  <si>
    <t>подъезд к кладбищу</t>
  </si>
  <si>
    <t>село Шерстни</t>
  </si>
  <si>
    <t>деревня Шерстни</t>
  </si>
  <si>
    <t>Южная</t>
  </si>
  <si>
    <t>Полевая</t>
  </si>
  <si>
    <t>Конторский</t>
  </si>
  <si>
    <t>Прямая</t>
  </si>
  <si>
    <t>деревня</t>
  </si>
  <si>
    <t>поселок Полетайки</t>
  </si>
  <si>
    <t>деревня Полетайки</t>
  </si>
  <si>
    <t>деревня Петрово</t>
  </si>
  <si>
    <t>Черёмушки</t>
  </si>
  <si>
    <t>Придорожная</t>
  </si>
  <si>
    <t>Запрудная</t>
  </si>
  <si>
    <t>деревня Мартяхино</t>
  </si>
  <si>
    <t>деревня Гусельники</t>
  </si>
  <si>
    <t>деревня Пристанское</t>
  </si>
  <si>
    <t>деревня Щербаж</t>
  </si>
  <si>
    <t>деревня Момзино</t>
  </si>
  <si>
    <t>деревня Андрианово</t>
  </si>
  <si>
    <t>Красногорский</t>
  </si>
  <si>
    <t>Лесная,</t>
  </si>
  <si>
    <t>деревня Красногор</t>
  </si>
  <si>
    <t>Овражная</t>
  </si>
  <si>
    <t>Молодежная</t>
  </si>
  <si>
    <t>Соловьева</t>
  </si>
  <si>
    <t>Черновская</t>
  </si>
  <si>
    <t>деревня Туманино</t>
  </si>
  <si>
    <t>деревня Черная</t>
  </si>
  <si>
    <t>деревня Фадька</t>
  </si>
  <si>
    <t>Поломская</t>
  </si>
  <si>
    <t>деревня Полома</t>
  </si>
  <si>
    <t>Прудная</t>
  </si>
  <si>
    <t>деревня Фадеево</t>
  </si>
  <si>
    <t>село Черное</t>
  </si>
  <si>
    <t xml:space="preserve"> Широковская</t>
  </si>
  <si>
    <t xml:space="preserve"> Молодежная</t>
  </si>
  <si>
    <t xml:space="preserve"> Новая</t>
  </si>
  <si>
    <t>Подъезд к кладбищу</t>
  </si>
  <si>
    <t>село Большое Широкое</t>
  </si>
  <si>
    <t>Подъезд к Лужайскому кладбищу</t>
  </si>
  <si>
    <t>Механизаторов</t>
  </si>
  <si>
    <t>от д. Клин до д. Кошкино</t>
  </si>
  <si>
    <t>Подъезд к котельной</t>
  </si>
  <si>
    <t>деревня Харламовцы</t>
  </si>
  <si>
    <t>деревня Январи</t>
  </si>
  <si>
    <t>поселок Лужайки</t>
  </si>
  <si>
    <t>поселок Комсомольский</t>
  </si>
  <si>
    <t>Больничная</t>
  </si>
  <si>
    <t>Мелиоративная-Горностаева</t>
  </si>
  <si>
    <t>Кооперативный</t>
  </si>
  <si>
    <t>ул.Подгорная-Набережная</t>
  </si>
  <si>
    <t>Объездная от ул. Мелиоративная до пер. Советский</t>
  </si>
  <si>
    <t>Подъезд к водонапорной башне и скважине</t>
  </si>
  <si>
    <t>село Хмелевицы, город Шахунья, Нижегородская область</t>
  </si>
  <si>
    <t>Нагорная</t>
  </si>
  <si>
    <t>Новая, школа</t>
  </si>
  <si>
    <t>деревня Малиновка</t>
  </si>
  <si>
    <t>Дачная</t>
  </si>
  <si>
    <t>поселок Северный</t>
  </si>
  <si>
    <t>село Извал</t>
  </si>
  <si>
    <t>деревня Тумбалиха</t>
  </si>
  <si>
    <t>деревня Скородумово</t>
  </si>
  <si>
    <t>деревня Лубяна</t>
  </si>
  <si>
    <t>деревня Большая Музя</t>
  </si>
  <si>
    <t>село Верховское</t>
  </si>
  <si>
    <t>деревня Большая Свеча</t>
  </si>
  <si>
    <t>деревня Половинная</t>
  </si>
  <si>
    <t xml:space="preserve">городской округ город Шахунья, Нижегородской области </t>
  </si>
  <si>
    <t>Нижегородская область, город Шахунья</t>
  </si>
  <si>
    <t>Автомобильная</t>
  </si>
  <si>
    <t>Подъезд к школе</t>
  </si>
  <si>
    <t>Педъезд к СРЦ</t>
  </si>
  <si>
    <t>Подъезд к кладбищу и круговая дорога по кладбищу</t>
  </si>
  <si>
    <t>Подъезд к пожарному Дэпо</t>
  </si>
  <si>
    <t>дорога к ул.Полевой</t>
  </si>
  <si>
    <t>Подъезд с ул.Центральной на ул.Полевую</t>
  </si>
  <si>
    <t>деревня Большое Матвеево</t>
  </si>
  <si>
    <t>Первая</t>
  </si>
  <si>
    <t>деревня Большое Павлово</t>
  </si>
  <si>
    <t xml:space="preserve">улица </t>
  </si>
  <si>
    <t>Подъезд к д.Большое Павлово</t>
  </si>
  <si>
    <t>Иванова</t>
  </si>
  <si>
    <t>деревня Каменник</t>
  </si>
  <si>
    <t>деревня Колпаки</t>
  </si>
  <si>
    <t>Заовражная</t>
  </si>
  <si>
    <t>Подъезд к деревне</t>
  </si>
  <si>
    <t>Лазарево (ул.Лазаревская)</t>
  </si>
  <si>
    <t>Объездная у МТФ</t>
  </si>
  <si>
    <t>Площадка для пирса</t>
  </si>
  <si>
    <t>деревня Малое Петрово</t>
  </si>
  <si>
    <t>деревня Рябково</t>
  </si>
  <si>
    <t>Рябковская</t>
  </si>
  <si>
    <t>деревня Сальма</t>
  </si>
  <si>
    <t>деренвя Сокол</t>
  </si>
  <si>
    <t>Красносельская</t>
  </si>
  <si>
    <t>деренв Новая Речка</t>
  </si>
  <si>
    <t>деревня Пронос</t>
  </si>
  <si>
    <t>Соловьевская</t>
  </si>
  <si>
    <t>деревня Вахтан-Рачки</t>
  </si>
  <si>
    <t>деревня М.Рыбаково</t>
  </si>
  <si>
    <t>Грудкинская</t>
  </si>
  <si>
    <t>деревня Макарово</t>
  </si>
  <si>
    <t>Прогон</t>
  </si>
  <si>
    <t>Площадь у ДК</t>
  </si>
  <si>
    <t>Подъезд к пожарному водоему</t>
  </si>
  <si>
    <t>Пирсплощадка</t>
  </si>
  <si>
    <t>Подъезды к мн-кв. домам №16, 17, 18, 19</t>
  </si>
  <si>
    <t>деревня Дыхалиха</t>
  </si>
  <si>
    <t>деревня Мартыниха</t>
  </si>
  <si>
    <t>Андриановский</t>
  </si>
  <si>
    <t>Площадка у ДК</t>
  </si>
  <si>
    <t>Подъезд к Зубанскому ж/д переезду от а/д Н.Н.-Киров</t>
  </si>
  <si>
    <t>деревня Шахунья</t>
  </si>
  <si>
    <t>Подъезд к д. Буренино от а/д Н.Н.-Киров-Черное</t>
  </si>
  <si>
    <t>Подъезд к ст. Буренино от а/д Н.Н.-Киров-Черное</t>
  </si>
  <si>
    <t xml:space="preserve">Подъезд к д.Ефтино от а/д Н.Н.-Киров </t>
  </si>
  <si>
    <t xml:space="preserve">Подъезд к д. Тарасята от а/д Н.Н.-Киров-д.Никитиха-с.Новоуспенское-Ветлуга-Шарья </t>
  </si>
  <si>
    <t>Подъезд к д.Ломы от а/д Н.Н.-Киров-д.Никитиха-с.Новоуспенское-Ветлуга-Шарья</t>
  </si>
  <si>
    <t xml:space="preserve">Подъезд к д.Щекотилово от а/д Н.Н.-Киров-д.Никитиха-с.Новоуспенское-Ветлуга-Шарья </t>
  </si>
  <si>
    <t xml:space="preserve">Проезд от с.Большое Широкое до д.Верхняя Сосновка  </t>
  </si>
  <si>
    <t>Подъезд к пожарному депо в дер.Никитиха</t>
  </si>
  <si>
    <t>Проезд по д.Ильинки к пожарному водоему</t>
  </si>
  <si>
    <t>Проезд по дер.Одинцово</t>
  </si>
  <si>
    <t>подъезд к пожарному депо</t>
  </si>
  <si>
    <t>по переулку Школьный</t>
  </si>
  <si>
    <t>по переулку Больничный</t>
  </si>
  <si>
    <t>отворот от улицы Центральная к подстанции</t>
  </si>
  <si>
    <t>Проезд по дер.Отлом, ул.Отломская</t>
  </si>
  <si>
    <t>Проезд по п.Луговой по ул.Лесная</t>
  </si>
  <si>
    <t>Подстанционная</t>
  </si>
  <si>
    <t>Гвардейский</t>
  </si>
  <si>
    <t>деревня Доронькино</t>
  </si>
  <si>
    <t>Безымянные переулки</t>
  </si>
  <si>
    <t>Кирова-Ленина-1-й переулок</t>
  </si>
  <si>
    <t>Кирова-Ленина-2-й переулок</t>
  </si>
  <si>
    <t>Кирова-Ленина-3-й переулок</t>
  </si>
  <si>
    <t>Ленина-Молодцова-1-й переулок</t>
  </si>
  <si>
    <t>Ленина-Молодцова-2-й переулок</t>
  </si>
  <si>
    <t>Ленина-Молодцова-3-й переулок</t>
  </si>
  <si>
    <t>Кирова-Лесная-1-й переулок</t>
  </si>
  <si>
    <t>Кирова-Лесная-2-й переулок</t>
  </si>
  <si>
    <t>Пушкина-Фрунзе</t>
  </si>
  <si>
    <t>Пушкина-Северная</t>
  </si>
  <si>
    <t>Пушина-Первомайская</t>
  </si>
  <si>
    <t>Ветлужская-8-е Марта</t>
  </si>
  <si>
    <t>Первомайская-Северная</t>
  </si>
  <si>
    <t>Первомайская-Строителей</t>
  </si>
  <si>
    <t>Первомайская-Гвардейская</t>
  </si>
  <si>
    <t>Северная-Просвещения</t>
  </si>
  <si>
    <t>Железнодорожная-Строителей</t>
  </si>
  <si>
    <t>Железнодорожная-Кирпичная</t>
  </si>
  <si>
    <t>Железнодорожная-Герцена</t>
  </si>
  <si>
    <t>Кирпичная-Мира</t>
  </si>
  <si>
    <t>Кооперативная к дому №7</t>
  </si>
  <si>
    <t>Лесозаводская-Советская</t>
  </si>
  <si>
    <t>Калинина-Гайдара</t>
  </si>
  <si>
    <t>Островского-Вокзальная</t>
  </si>
  <si>
    <t>Набережная к дому №36</t>
  </si>
  <si>
    <t>Крупской-Победы-1-й переулок</t>
  </si>
  <si>
    <t>Крупской-Победы-2-й переулок</t>
  </si>
  <si>
    <t>Крупской-Победы-3-й переулок</t>
  </si>
  <si>
    <t>Крупской-Ворошилова</t>
  </si>
  <si>
    <t>Дорога вокруг кладбща</t>
  </si>
  <si>
    <t>Проезд с ул.Юбилейная на ул.Молодежная</t>
  </si>
  <si>
    <t>Подъезд к д.7 по ул.Школьная</t>
  </si>
  <si>
    <t>Подъезд к пожарным гидрантам (от ул.Центральная)</t>
  </si>
  <si>
    <t>Дорога от д.Б.Свеча до д.Нагорное</t>
  </si>
  <si>
    <t>подъезд к ул.Первая</t>
  </si>
  <si>
    <t>Вторая</t>
  </si>
  <si>
    <t>Дорога от д.Б.Свеча до д.Новая речка</t>
  </si>
  <si>
    <t>Подъезд</t>
  </si>
  <si>
    <t>Больничный</t>
  </si>
  <si>
    <t>Педъезд к ветлечебнице</t>
  </si>
  <si>
    <t>Проезд с ул.Больничная на ул.Пушкина (территория проезд, прилегающая)</t>
  </si>
  <si>
    <t>Площадь для мероприятий</t>
  </si>
  <si>
    <t>Проезд от ул.Мира до ул.Гаражная</t>
  </si>
  <si>
    <t>Площадь у административного здания</t>
  </si>
  <si>
    <t>Подъез к школе</t>
  </si>
  <si>
    <t>Подъезд к медпункту</t>
  </si>
  <si>
    <t>Подъезд от ул.Гаражная к пожарному депо</t>
  </si>
  <si>
    <t>от с.Верховское до д.Соловьево</t>
  </si>
  <si>
    <t>Подъезд к водонапорной башне и гидранту</t>
  </si>
  <si>
    <t>д.Малое Шорино</t>
  </si>
  <si>
    <t>Малошоринская</t>
  </si>
  <si>
    <t>дер.Берестянка</t>
  </si>
  <si>
    <t>Берестянская</t>
  </si>
  <si>
    <t>дер.Верховская</t>
  </si>
  <si>
    <t>Верховская, пирс</t>
  </si>
  <si>
    <t>дер.Уткино</t>
  </si>
  <si>
    <t>поч.</t>
  </si>
  <si>
    <t>Малиновский</t>
  </si>
  <si>
    <t>Дорога к кладбищу</t>
  </si>
  <si>
    <t>подъезд к зданию тер.отдела</t>
  </si>
  <si>
    <t>подъезд к пожарному водоему</t>
  </si>
  <si>
    <t>деревня Зотики</t>
  </si>
  <si>
    <t>Николаевская</t>
  </si>
  <si>
    <t>деревня Мелешиха</t>
  </si>
  <si>
    <t>подъезд к деревне</t>
  </si>
  <si>
    <t>Заречный</t>
  </si>
  <si>
    <t>подъезд к ул.Западная</t>
  </si>
  <si>
    <t>Западная</t>
  </si>
  <si>
    <t>8-е Марта</t>
  </si>
  <si>
    <t>подъезд к ДК и котельной</t>
  </si>
  <si>
    <t>улица Майская</t>
  </si>
  <si>
    <t>Территория городского рынка</t>
  </si>
  <si>
    <t>переулок Весенний</t>
  </si>
  <si>
    <t>Подъезд к ТП (за д/с Звездочка)</t>
  </si>
  <si>
    <t>Октябрьская проезд к домам №59, 63</t>
  </si>
  <si>
    <t>переулок Семейный</t>
  </si>
  <si>
    <t>переулок Солнечный</t>
  </si>
  <si>
    <t>Яранское шоссе подъезд к домам частного сектора</t>
  </si>
  <si>
    <t>Гагаринская подстанция</t>
  </si>
  <si>
    <t>улица Телестанция</t>
  </si>
  <si>
    <t>Тип покрытия/ протяженность, км</t>
  </si>
  <si>
    <t>Территориальное расположение автодороги</t>
  </si>
  <si>
    <t>дер. М.Березовка</t>
  </si>
  <si>
    <t>IV</t>
  </si>
  <si>
    <t>V</t>
  </si>
  <si>
    <t>III</t>
  </si>
  <si>
    <t>Вахтанский территориальный отдел администрации г.о.г.Шахунья Нижегородской области</t>
  </si>
  <si>
    <t>рабочий поселок Сява, город Шахунья</t>
  </si>
  <si>
    <t>дер. Соловьево</t>
  </si>
  <si>
    <t>Дорога от деревни Сокол до дерени Рябково</t>
  </si>
  <si>
    <t xml:space="preserve">Подъезд от дер.Фадеево до дер.Кротово </t>
  </si>
  <si>
    <t>Подъезд к д.Заовражье от с.Черное</t>
  </si>
  <si>
    <t>Подъезд к дер.Одинцово от д.Высоковка</t>
  </si>
  <si>
    <t>Подъезд к д. Тюрики от а/д Н.Новгород-Киров</t>
  </si>
  <si>
    <t>Подъезд к дер. Зубаньяот а/д Н.Новгород-Киров</t>
  </si>
  <si>
    <t>Подъезд к пос. Зубанья от а/д Н.Новгород-Киров</t>
  </si>
  <si>
    <t>Подъезд к ст. Зубанья от а/д Н.Новгород-Киров</t>
  </si>
  <si>
    <t>улица Генерала Веденина (от начала до 85-я Гвардейская)</t>
  </si>
  <si>
    <t>улица Генерала Веденина (от Советкая до Тургенева)</t>
  </si>
  <si>
    <t>параллельно улице Коммунистической (от Зеленой до Семейного по м.Южному)</t>
  </si>
  <si>
    <t>улица Осипенко (переезд - Коммунистическая)</t>
  </si>
  <si>
    <t>улица Заводская</t>
  </si>
  <si>
    <t>улица Загородная</t>
  </si>
  <si>
    <t>улица Калинина</t>
  </si>
  <si>
    <t>улица Кирпичная</t>
  </si>
  <si>
    <t>улица Пригородная</t>
  </si>
  <si>
    <t>переулок № 1</t>
  </si>
  <si>
    <t>переулок № 2</t>
  </si>
  <si>
    <t>улица Юбилейная</t>
  </si>
  <si>
    <t>Категория дороги</t>
  </si>
  <si>
    <t>Проходит муниципальный маршрут</t>
  </si>
  <si>
    <t>+</t>
  </si>
  <si>
    <t>дер.Б.Белолуги</t>
  </si>
  <si>
    <t>дер.Новоселовка</t>
  </si>
  <si>
    <t>дер.Синчуваж</t>
  </si>
  <si>
    <t>дер.Красный Май</t>
  </si>
  <si>
    <t>дер.Безводное</t>
  </si>
  <si>
    <t>дер.Наплавино</t>
  </si>
  <si>
    <t>дер.Хмелевка</t>
  </si>
  <si>
    <t>дер.Соромотная</t>
  </si>
  <si>
    <t>дер.Алехановцы</t>
  </si>
  <si>
    <t>дер.Малая Музя</t>
  </si>
  <si>
    <t>д.Красноселькое</t>
  </si>
  <si>
    <t>дер.Курочкино</t>
  </si>
  <si>
    <t>дер.Ивановское</t>
  </si>
  <si>
    <t>дер.Мураиха</t>
  </si>
  <si>
    <t>Перечень муниципальных автомобильных дорог общего пользования на территории городского округа город Шахунья Нижегородской области</t>
  </si>
  <si>
    <t>улица Лесоруба</t>
  </si>
  <si>
    <t>Управление по работе с территориями и благоустройству администрации г.о.г.Шахунья Нижегородской обл.                      (г. Шахунья)</t>
  </si>
  <si>
    <t>Управление по работе с территориями и благоустройству администрации г.о.г.Шахунья Нижегородской обл.                      (д. Акаты)</t>
  </si>
  <si>
    <t>Управление по работе с территориями и благоустройству администрации г.о.г.Шахунья Нижегородской обл.                      (д. Красногор)</t>
  </si>
  <si>
    <t>Управление по работе с территориями и благоустройству администрации г.о.г.Шахунья Нижегородской обл.                      (д. Туманино)</t>
  </si>
  <si>
    <t>Управление по работе с территориями и благоустройству администрации г.о.г.Шахунья Нижегородской обл.                      (п. Лужайки)</t>
  </si>
  <si>
    <t>Управление по работе с территориями и благоустройству администрации г.о.г.Шахунья Нижегородской обл.                      (с. Хмелевицы)</t>
  </si>
  <si>
    <t>Приложение к постановлению администрации городского округа город Шахунья Нижегородской области от 26.02.2019  № 192 "Утвержден постановлением администрации городского округа город Шахунья Нижегородской области от 21.05.2015 года № 630 (с изменениями от 26.02.2019  № 192)"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</si>
</sst>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2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/>
    <xf numFmtId="2" fontId="1" fillId="0" borderId="34" xfId="0" applyNumberFormat="1" applyFont="1" applyBorder="1" applyAlignment="1">
      <alignment horizontal="center"/>
    </xf>
    <xf numFmtId="2" fontId="3" fillId="0" borderId="35" xfId="0" applyNumberFormat="1" applyFont="1" applyBorder="1"/>
    <xf numFmtId="0" fontId="3" fillId="0" borderId="19" xfId="0" applyFont="1" applyBorder="1" applyAlignment="1"/>
    <xf numFmtId="2" fontId="3" fillId="0" borderId="1" xfId="0" applyNumberFormat="1" applyFont="1" applyBorder="1"/>
    <xf numFmtId="0" fontId="3" fillId="0" borderId="19" xfId="0" applyFont="1" applyBorder="1"/>
    <xf numFmtId="0" fontId="3" fillId="0" borderId="25" xfId="0" applyFont="1" applyBorder="1"/>
    <xf numFmtId="0" fontId="3" fillId="0" borderId="25" xfId="0" applyFont="1" applyBorder="1" applyAlignment="1"/>
    <xf numFmtId="0" fontId="3" fillId="0" borderId="23" xfId="0" applyFont="1" applyBorder="1"/>
    <xf numFmtId="0" fontId="3" fillId="0" borderId="23" xfId="0" applyFont="1" applyBorder="1" applyAlignment="1"/>
    <xf numFmtId="0" fontId="3" fillId="0" borderId="22" xfId="0" applyFont="1" applyBorder="1"/>
    <xf numFmtId="0" fontId="3" fillId="0" borderId="17" xfId="0" applyFont="1" applyBorder="1" applyAlignment="1"/>
    <xf numFmtId="0" fontId="3" fillId="0" borderId="24" xfId="0" applyFont="1" applyBorder="1"/>
    <xf numFmtId="0" fontId="3" fillId="0" borderId="3" xfId="0" applyFont="1" applyBorder="1" applyAlignment="1"/>
    <xf numFmtId="0" fontId="3" fillId="0" borderId="28" xfId="0" applyFont="1" applyBorder="1"/>
    <xf numFmtId="0" fontId="3" fillId="0" borderId="30" xfId="0" applyFont="1" applyBorder="1" applyAlignment="1"/>
    <xf numFmtId="2" fontId="3" fillId="0" borderId="1" xfId="0" applyNumberFormat="1" applyFont="1" applyBorder="1" applyAlignment="1">
      <alignment vertical="center"/>
    </xf>
    <xf numFmtId="2" fontId="3" fillId="0" borderId="30" xfId="0" applyNumberFormat="1" applyFont="1" applyBorder="1"/>
    <xf numFmtId="2" fontId="3" fillId="0" borderId="3" xfId="0" applyNumberFormat="1" applyFont="1" applyBorder="1"/>
    <xf numFmtId="2" fontId="1" fillId="0" borderId="38" xfId="0" applyNumberFormat="1" applyFont="1" applyBorder="1" applyAlignment="1">
      <alignment horizontal="center"/>
    </xf>
    <xf numFmtId="2" fontId="3" fillId="0" borderId="38" xfId="0" applyNumberFormat="1" applyFont="1" applyBorder="1"/>
    <xf numFmtId="0" fontId="3" fillId="0" borderId="20" xfId="0" applyFont="1" applyBorder="1"/>
    <xf numFmtId="0" fontId="3" fillId="0" borderId="11" xfId="0" applyFont="1" applyBorder="1"/>
    <xf numFmtId="0" fontId="3" fillId="0" borderId="1" xfId="0" applyFont="1" applyBorder="1"/>
    <xf numFmtId="164" fontId="4" fillId="0" borderId="0" xfId="0" applyNumberFormat="1" applyFont="1" applyBorder="1" applyAlignment="1">
      <alignment horizontal="center"/>
    </xf>
    <xf numFmtId="0" fontId="3" fillId="0" borderId="21" xfId="0" applyFont="1" applyBorder="1" applyAlignment="1">
      <alignment vertical="top"/>
    </xf>
    <xf numFmtId="0" fontId="3" fillId="0" borderId="18" xfId="0" applyFont="1" applyBorder="1"/>
    <xf numFmtId="0" fontId="3" fillId="0" borderId="27" xfId="0" applyFont="1" applyBorder="1" applyAlignment="1">
      <alignment vertical="top"/>
    </xf>
    <xf numFmtId="2" fontId="1" fillId="0" borderId="1" xfId="0" applyNumberFormat="1" applyFont="1" applyBorder="1"/>
    <xf numFmtId="0" fontId="3" fillId="0" borderId="18" xfId="0" applyFont="1" applyBorder="1" applyAlignment="1">
      <alignment vertical="top"/>
    </xf>
    <xf numFmtId="2" fontId="1" fillId="0" borderId="3" xfId="0" applyNumberFormat="1" applyFont="1" applyBorder="1"/>
    <xf numFmtId="0" fontId="3" fillId="0" borderId="29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38" xfId="0" applyFont="1" applyBorder="1"/>
    <xf numFmtId="0" fontId="3" fillId="0" borderId="38" xfId="0" applyFont="1" applyBorder="1" applyAlignment="1">
      <alignment vertical="top"/>
    </xf>
    <xf numFmtId="2" fontId="1" fillId="0" borderId="38" xfId="0" applyNumberFormat="1" applyFont="1" applyBorder="1"/>
    <xf numFmtId="0" fontId="3" fillId="0" borderId="34" xfId="0" applyFont="1" applyBorder="1"/>
    <xf numFmtId="2" fontId="3" fillId="0" borderId="0" xfId="0" applyNumberFormat="1" applyFont="1"/>
    <xf numFmtId="2" fontId="4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Fill="1" applyBorder="1" applyAlignment="1">
      <alignment horizontal="left"/>
    </xf>
    <xf numFmtId="0" fontId="3" fillId="0" borderId="3" xfId="0" applyFont="1" applyBorder="1"/>
    <xf numFmtId="0" fontId="1" fillId="0" borderId="1" xfId="0" applyFont="1" applyBorder="1"/>
    <xf numFmtId="0" fontId="1" fillId="0" borderId="38" xfId="0" applyFont="1" applyBorder="1"/>
    <xf numFmtId="0" fontId="1" fillId="0" borderId="34" xfId="0" applyFont="1" applyBorder="1"/>
    <xf numFmtId="0" fontId="1" fillId="0" borderId="34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30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2" fontId="3" fillId="0" borderId="3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/>
    <xf numFmtId="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2" fontId="3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21" xfId="0" applyFont="1" applyBorder="1"/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4" fillId="0" borderId="31" xfId="0" applyFont="1" applyBorder="1" applyAlignment="1"/>
    <xf numFmtId="0" fontId="4" fillId="0" borderId="0" xfId="0" applyFont="1" applyBorder="1" applyAlignment="1"/>
    <xf numFmtId="164" fontId="4" fillId="0" borderId="10" xfId="0" applyNumberFormat="1" applyFont="1" applyBorder="1" applyAlignment="1"/>
    <xf numFmtId="164" fontId="4" fillId="0" borderId="16" xfId="0" applyNumberFormat="1" applyFont="1" applyBorder="1" applyAlignment="1"/>
    <xf numFmtId="0" fontId="3" fillId="0" borderId="30" xfId="0" applyFont="1" applyBorder="1"/>
    <xf numFmtId="0" fontId="3" fillId="0" borderId="0" xfId="0" applyFont="1" applyBorder="1" applyAlignment="1"/>
    <xf numFmtId="2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1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15" xfId="0" applyFont="1" applyBorder="1" applyAlignment="1">
      <alignment vertical="top"/>
    </xf>
    <xf numFmtId="2" fontId="1" fillId="0" borderId="35" xfId="0" applyNumberFormat="1" applyFont="1" applyBorder="1"/>
    <xf numFmtId="2" fontId="4" fillId="0" borderId="0" xfId="0" applyNumberFormat="1" applyFont="1" applyBorder="1" applyAlignment="1"/>
    <xf numFmtId="0" fontId="3" fillId="0" borderId="14" xfId="0" applyFont="1" applyBorder="1"/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/>
    <xf numFmtId="0" fontId="3" fillId="0" borderId="3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/>
    <xf numFmtId="164" fontId="4" fillId="0" borderId="4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6" xfId="0" applyFont="1" applyBorder="1"/>
    <xf numFmtId="2" fontId="1" fillId="0" borderId="1" xfId="0" applyNumberFormat="1" applyFont="1" applyBorder="1" applyAlignment="1">
      <alignment horizontal="center" wrapText="1"/>
    </xf>
    <xf numFmtId="2" fontId="1" fillId="0" borderId="38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3" fillId="0" borderId="37" xfId="0" applyNumberFormat="1" applyFont="1" applyBorder="1"/>
    <xf numFmtId="2" fontId="10" fillId="0" borderId="1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34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2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2" fillId="0" borderId="0" xfId="0" applyFont="1" applyAlignment="1"/>
    <xf numFmtId="0" fontId="3" fillId="0" borderId="3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" xfId="0" applyFont="1" applyBorder="1" applyAlignment="1"/>
    <xf numFmtId="2" fontId="10" fillId="0" borderId="18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/>
    </xf>
    <xf numFmtId="0" fontId="3" fillId="0" borderId="42" xfId="0" applyFont="1" applyBorder="1"/>
    <xf numFmtId="2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3" fillId="0" borderId="3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1" fillId="0" borderId="3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2"/>
  <sheetViews>
    <sheetView tabSelected="1" zoomScale="85" zoomScaleNormal="85" workbookViewId="0">
      <selection activeCell="N8" sqref="N8"/>
    </sheetView>
  </sheetViews>
  <sheetFormatPr defaultRowHeight="15" x14ac:dyDescent="0.25"/>
  <cols>
    <col min="1" max="1" width="6.42578125" style="80" customWidth="1"/>
    <col min="2" max="2" width="4.140625" style="8" customWidth="1"/>
    <col min="3" max="3" width="7.5703125" style="8" customWidth="1"/>
    <col min="4" max="4" width="7.85546875" style="8" customWidth="1"/>
    <col min="5" max="5" width="9.140625" style="8"/>
    <col min="6" max="6" width="18.140625" style="8" customWidth="1"/>
    <col min="7" max="7" width="8.140625" style="8" customWidth="1"/>
    <col min="8" max="8" width="7.7109375" style="8" customWidth="1"/>
    <col min="9" max="9" width="7.42578125" style="8" customWidth="1"/>
    <col min="10" max="10" width="8.140625" style="89" customWidth="1"/>
    <col min="11" max="16384" width="9.140625" style="8"/>
  </cols>
  <sheetData>
    <row r="1" spans="1:19" ht="11.25" customHeight="1" x14ac:dyDescent="0.25">
      <c r="A1" s="159"/>
      <c r="B1" s="159"/>
      <c r="C1" s="159"/>
      <c r="D1" s="159"/>
      <c r="E1" s="159"/>
      <c r="F1" s="159"/>
      <c r="G1" s="159"/>
      <c r="H1" s="208" t="s">
        <v>490</v>
      </c>
      <c r="I1" s="208"/>
      <c r="J1" s="208"/>
      <c r="K1" s="208"/>
    </row>
    <row r="2" spans="1:19" ht="10.5" customHeight="1" x14ac:dyDescent="0.25">
      <c r="A2" s="159"/>
      <c r="B2" s="159"/>
      <c r="C2" s="159"/>
      <c r="D2" s="159"/>
      <c r="E2" s="159"/>
      <c r="F2" s="159"/>
      <c r="G2" s="159"/>
      <c r="H2" s="208"/>
      <c r="I2" s="208"/>
      <c r="J2" s="208"/>
      <c r="K2" s="208"/>
    </row>
    <row r="3" spans="1:19" ht="10.5" customHeight="1" x14ac:dyDescent="0.25">
      <c r="A3" s="159"/>
      <c r="B3" s="159"/>
      <c r="C3" s="159"/>
      <c r="D3" s="159"/>
      <c r="E3" s="159"/>
      <c r="F3" s="159"/>
      <c r="G3" s="159"/>
      <c r="H3" s="208"/>
      <c r="I3" s="208"/>
      <c r="J3" s="208"/>
      <c r="K3" s="208"/>
    </row>
    <row r="4" spans="1:19" ht="81" customHeight="1" x14ac:dyDescent="0.25">
      <c r="A4" s="159"/>
      <c r="B4" s="159"/>
      <c r="C4" s="159"/>
      <c r="D4" s="159"/>
      <c r="E4" s="159"/>
      <c r="F4" s="159"/>
      <c r="G4" s="159"/>
      <c r="H4" s="208"/>
      <c r="I4" s="208"/>
      <c r="J4" s="208"/>
      <c r="K4" s="208"/>
    </row>
    <row r="5" spans="1:19" ht="29.25" customHeight="1" x14ac:dyDescent="0.25">
      <c r="A5" s="239" t="s">
        <v>482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19" s="9" customFormat="1" ht="6" customHeight="1" thickBot="1" x14ac:dyDescent="0.3">
      <c r="J6" s="90"/>
    </row>
    <row r="7" spans="1:19" ht="27.75" customHeight="1" thickBot="1" x14ac:dyDescent="0.3">
      <c r="A7" s="223" t="s">
        <v>0</v>
      </c>
      <c r="B7" s="224"/>
      <c r="C7" s="235" t="s">
        <v>437</v>
      </c>
      <c r="D7" s="236"/>
      <c r="E7" s="298" t="s">
        <v>1</v>
      </c>
      <c r="F7" s="299"/>
      <c r="G7" s="309" t="s">
        <v>436</v>
      </c>
      <c r="H7" s="310"/>
      <c r="I7" s="311"/>
      <c r="J7" s="221" t="s">
        <v>465</v>
      </c>
      <c r="K7" s="213" t="s">
        <v>466</v>
      </c>
      <c r="L7" s="9"/>
      <c r="M7" s="9"/>
      <c r="N7" s="9"/>
      <c r="O7" s="9"/>
      <c r="P7" s="9"/>
      <c r="Q7" s="9"/>
      <c r="R7" s="9"/>
      <c r="S7" s="9"/>
    </row>
    <row r="8" spans="1:19" ht="23.25" customHeight="1" thickBot="1" x14ac:dyDescent="0.3">
      <c r="A8" s="225"/>
      <c r="B8" s="226"/>
      <c r="C8" s="237"/>
      <c r="D8" s="238"/>
      <c r="E8" s="300"/>
      <c r="F8" s="301"/>
      <c r="G8" s="81" t="s">
        <v>2</v>
      </c>
      <c r="H8" s="81" t="s">
        <v>3</v>
      </c>
      <c r="I8" s="82" t="s">
        <v>4</v>
      </c>
      <c r="J8" s="222"/>
      <c r="K8" s="214"/>
      <c r="L8" s="9"/>
      <c r="M8" s="9"/>
      <c r="N8" s="9"/>
      <c r="O8" s="9"/>
      <c r="P8" s="9"/>
      <c r="Q8" s="9"/>
      <c r="R8" s="9"/>
      <c r="S8" s="9"/>
    </row>
    <row r="9" spans="1:19" ht="27.75" customHeight="1" thickBot="1" x14ac:dyDescent="0.3">
      <c r="A9" s="215" t="s">
        <v>484</v>
      </c>
      <c r="B9" s="216"/>
      <c r="C9" s="216"/>
      <c r="D9" s="216"/>
      <c r="E9" s="216"/>
      <c r="F9" s="216"/>
      <c r="G9" s="216"/>
      <c r="H9" s="216"/>
      <c r="I9" s="216"/>
      <c r="J9" s="216"/>
      <c r="K9" s="217"/>
      <c r="L9" s="9"/>
      <c r="M9" s="9"/>
      <c r="N9" s="9"/>
      <c r="O9" s="9"/>
      <c r="P9" s="9"/>
      <c r="Q9" s="9"/>
      <c r="R9" s="9"/>
      <c r="S9" s="9"/>
    </row>
    <row r="10" spans="1:19" ht="13.5" customHeight="1" x14ac:dyDescent="0.25">
      <c r="A10" s="184" t="s">
        <v>290</v>
      </c>
      <c r="B10" s="185"/>
      <c r="C10" s="209" t="s">
        <v>291</v>
      </c>
      <c r="D10" s="185"/>
      <c r="E10" s="11" t="s">
        <v>5</v>
      </c>
      <c r="F10" s="11"/>
      <c r="G10" s="12">
        <v>1.32</v>
      </c>
      <c r="H10" s="13"/>
      <c r="I10" s="86">
        <v>1.84</v>
      </c>
      <c r="J10" s="118" t="s">
        <v>439</v>
      </c>
      <c r="K10" s="88"/>
      <c r="L10" s="123"/>
      <c r="M10" s="124"/>
      <c r="N10" s="106"/>
      <c r="O10" s="106"/>
      <c r="P10" s="107"/>
      <c r="Q10" s="108"/>
      <c r="R10" s="107"/>
      <c r="S10" s="90"/>
    </row>
    <row r="11" spans="1:19" ht="12.75" customHeight="1" x14ac:dyDescent="0.25">
      <c r="A11" s="186"/>
      <c r="B11" s="187"/>
      <c r="C11" s="210"/>
      <c r="D11" s="187"/>
      <c r="E11" s="14" t="s">
        <v>6</v>
      </c>
      <c r="F11" s="14"/>
      <c r="G11" s="4"/>
      <c r="H11" s="15"/>
      <c r="I11" s="84">
        <v>1.19</v>
      </c>
      <c r="J11" s="117" t="s">
        <v>440</v>
      </c>
      <c r="K11" s="87"/>
      <c r="L11" s="123"/>
      <c r="M11" s="124"/>
      <c r="N11" s="106"/>
      <c r="O11" s="106"/>
      <c r="P11" s="109"/>
      <c r="Q11" s="108"/>
      <c r="R11" s="109"/>
      <c r="S11" s="90"/>
    </row>
    <row r="12" spans="1:19" ht="13.5" customHeight="1" x14ac:dyDescent="0.25">
      <c r="A12" s="186"/>
      <c r="B12" s="187"/>
      <c r="C12" s="210"/>
      <c r="D12" s="187"/>
      <c r="E12" s="16" t="s">
        <v>7</v>
      </c>
      <c r="F12" s="14"/>
      <c r="G12" s="1">
        <v>0.45</v>
      </c>
      <c r="H12" s="15"/>
      <c r="I12" s="85">
        <v>0.33</v>
      </c>
      <c r="J12" s="117" t="s">
        <v>439</v>
      </c>
      <c r="K12" s="87"/>
      <c r="L12" s="123"/>
      <c r="M12" s="124"/>
      <c r="N12" s="9"/>
      <c r="O12" s="106"/>
      <c r="P12" s="107"/>
      <c r="Q12" s="108"/>
      <c r="R12" s="107"/>
      <c r="S12" s="90"/>
    </row>
    <row r="13" spans="1:19" ht="13.5" customHeight="1" x14ac:dyDescent="0.25">
      <c r="A13" s="186"/>
      <c r="B13" s="187"/>
      <c r="C13" s="210"/>
      <c r="D13" s="187"/>
      <c r="E13" s="16" t="s">
        <v>8</v>
      </c>
      <c r="F13" s="14"/>
      <c r="G13" s="135">
        <v>0.16</v>
      </c>
      <c r="H13" s="15"/>
      <c r="I13" s="163">
        <v>0.125</v>
      </c>
      <c r="J13" s="117" t="s">
        <v>440</v>
      </c>
      <c r="K13" s="87"/>
      <c r="L13" s="123"/>
      <c r="M13" s="124"/>
      <c r="N13" s="9"/>
      <c r="O13" s="106"/>
      <c r="P13" s="107"/>
      <c r="Q13" s="108"/>
      <c r="R13" s="107"/>
      <c r="S13" s="90"/>
    </row>
    <row r="14" spans="1:19" ht="13.5" customHeight="1" x14ac:dyDescent="0.25">
      <c r="A14" s="186"/>
      <c r="B14" s="187"/>
      <c r="C14" s="210"/>
      <c r="D14" s="187"/>
      <c r="E14" s="17" t="s">
        <v>428</v>
      </c>
      <c r="F14" s="18"/>
      <c r="G14" s="1">
        <v>0.17</v>
      </c>
      <c r="H14" s="15"/>
      <c r="I14" s="85"/>
      <c r="J14" s="117" t="s">
        <v>440</v>
      </c>
      <c r="K14" s="87"/>
      <c r="L14" s="123"/>
      <c r="M14" s="124"/>
      <c r="N14" s="9"/>
      <c r="O14" s="106"/>
      <c r="P14" s="107"/>
      <c r="Q14" s="108"/>
      <c r="R14" s="107"/>
      <c r="S14" s="90"/>
    </row>
    <row r="15" spans="1:19" ht="13.5" customHeight="1" x14ac:dyDescent="0.25">
      <c r="A15" s="186"/>
      <c r="B15" s="187"/>
      <c r="C15" s="210"/>
      <c r="D15" s="187"/>
      <c r="E15" s="17" t="s">
        <v>9</v>
      </c>
      <c r="F15" s="18"/>
      <c r="G15" s="135">
        <v>0.06</v>
      </c>
      <c r="H15" s="135">
        <v>0.25</v>
      </c>
      <c r="I15" s="85"/>
      <c r="J15" s="117" t="s">
        <v>440</v>
      </c>
      <c r="K15" s="87"/>
      <c r="L15" s="123"/>
      <c r="M15" s="124"/>
      <c r="N15" s="9"/>
      <c r="O15" s="106"/>
      <c r="P15" s="107"/>
      <c r="Q15" s="108"/>
      <c r="R15" s="107"/>
      <c r="S15" s="90"/>
    </row>
    <row r="16" spans="1:19" ht="13.5" customHeight="1" x14ac:dyDescent="0.25">
      <c r="A16" s="186"/>
      <c r="B16" s="187"/>
      <c r="C16" s="210"/>
      <c r="D16" s="187"/>
      <c r="E16" s="17" t="s">
        <v>10</v>
      </c>
      <c r="F16" s="18"/>
      <c r="G16" s="1">
        <v>0.34</v>
      </c>
      <c r="H16" s="135">
        <v>0.54</v>
      </c>
      <c r="I16" s="85"/>
      <c r="J16" s="117" t="s">
        <v>440</v>
      </c>
      <c r="K16" s="87"/>
      <c r="L16" s="123"/>
      <c r="M16" s="124"/>
      <c r="N16" s="9"/>
      <c r="O16" s="106"/>
      <c r="P16" s="107"/>
      <c r="Q16" s="108"/>
      <c r="R16" s="107"/>
      <c r="S16" s="90"/>
    </row>
    <row r="17" spans="1:19" ht="13.5" customHeight="1" x14ac:dyDescent="0.25">
      <c r="A17" s="186"/>
      <c r="B17" s="187"/>
      <c r="C17" s="210"/>
      <c r="D17" s="187"/>
      <c r="E17" s="17" t="s">
        <v>11</v>
      </c>
      <c r="F17" s="18"/>
      <c r="G17" s="1">
        <v>2.5</v>
      </c>
      <c r="H17" s="15"/>
      <c r="I17" s="85"/>
      <c r="J17" s="117" t="s">
        <v>441</v>
      </c>
      <c r="K17" s="87" t="s">
        <v>467</v>
      </c>
      <c r="L17" s="123"/>
      <c r="M17" s="124"/>
      <c r="N17" s="9"/>
      <c r="O17" s="106"/>
      <c r="P17" s="107"/>
      <c r="Q17" s="108"/>
      <c r="R17" s="107"/>
      <c r="S17" s="90"/>
    </row>
    <row r="18" spans="1:19" ht="13.5" customHeight="1" x14ac:dyDescent="0.25">
      <c r="A18" s="186"/>
      <c r="B18" s="187"/>
      <c r="C18" s="210"/>
      <c r="D18" s="187"/>
      <c r="E18" s="312" t="s">
        <v>434</v>
      </c>
      <c r="F18" s="234"/>
      <c r="G18" s="1">
        <v>0.16</v>
      </c>
      <c r="H18" s="15"/>
      <c r="I18" s="85"/>
      <c r="J18" s="117" t="s">
        <v>440</v>
      </c>
      <c r="K18" s="87"/>
      <c r="L18" s="123"/>
      <c r="M18" s="124"/>
      <c r="N18" s="242"/>
      <c r="O18" s="242"/>
      <c r="P18" s="107"/>
      <c r="Q18" s="108"/>
      <c r="R18" s="107"/>
      <c r="S18" s="90"/>
    </row>
    <row r="19" spans="1:19" x14ac:dyDescent="0.25">
      <c r="A19" s="186"/>
      <c r="B19" s="187"/>
      <c r="C19" s="210"/>
      <c r="D19" s="187"/>
      <c r="E19" s="16" t="s">
        <v>12</v>
      </c>
      <c r="F19" s="14"/>
      <c r="G19" s="1"/>
      <c r="H19" s="15"/>
      <c r="I19" s="85">
        <v>0.22</v>
      </c>
      <c r="J19" s="117" t="s">
        <v>440</v>
      </c>
      <c r="K19" s="87"/>
      <c r="L19" s="123"/>
      <c r="M19" s="124"/>
      <c r="N19" s="9"/>
      <c r="O19" s="106"/>
      <c r="P19" s="107"/>
      <c r="Q19" s="108"/>
      <c r="R19" s="107"/>
      <c r="S19" s="90"/>
    </row>
    <row r="20" spans="1:19" x14ac:dyDescent="0.25">
      <c r="A20" s="186"/>
      <c r="B20" s="187"/>
      <c r="C20" s="210"/>
      <c r="D20" s="187"/>
      <c r="E20" s="19" t="s">
        <v>13</v>
      </c>
      <c r="F20" s="20"/>
      <c r="G20" s="1"/>
      <c r="H20" s="15"/>
      <c r="I20" s="85">
        <v>0.25</v>
      </c>
      <c r="J20" s="117" t="s">
        <v>440</v>
      </c>
      <c r="K20" s="87"/>
      <c r="L20" s="123"/>
      <c r="M20" s="124"/>
      <c r="N20" s="9"/>
      <c r="O20" s="106"/>
      <c r="P20" s="107"/>
      <c r="Q20" s="108"/>
      <c r="R20" s="107"/>
      <c r="S20" s="90"/>
    </row>
    <row r="21" spans="1:19" ht="24.75" customHeight="1" x14ac:dyDescent="0.25">
      <c r="A21" s="186"/>
      <c r="B21" s="187"/>
      <c r="C21" s="210"/>
      <c r="D21" s="187"/>
      <c r="E21" s="302" t="s">
        <v>453</v>
      </c>
      <c r="F21" s="232"/>
      <c r="G21" s="4"/>
      <c r="H21" s="15"/>
      <c r="I21" s="84">
        <v>0.54</v>
      </c>
      <c r="J21" s="117" t="s">
        <v>441</v>
      </c>
      <c r="K21" s="87"/>
      <c r="L21" s="123"/>
      <c r="M21" s="124"/>
      <c r="N21" s="243"/>
      <c r="O21" s="243"/>
      <c r="P21" s="109"/>
      <c r="Q21" s="108"/>
      <c r="R21" s="109"/>
      <c r="S21" s="90"/>
    </row>
    <row r="22" spans="1:19" ht="24.75" customHeight="1" x14ac:dyDescent="0.25">
      <c r="A22" s="186"/>
      <c r="B22" s="187"/>
      <c r="C22" s="210"/>
      <c r="D22" s="187"/>
      <c r="E22" s="302" t="s">
        <v>454</v>
      </c>
      <c r="F22" s="232"/>
      <c r="G22" s="4">
        <v>0.66</v>
      </c>
      <c r="H22" s="15"/>
      <c r="I22" s="84"/>
      <c r="J22" s="117" t="s">
        <v>441</v>
      </c>
      <c r="K22" s="87" t="s">
        <v>467</v>
      </c>
      <c r="L22" s="123"/>
      <c r="M22" s="124"/>
      <c r="N22" s="145"/>
      <c r="O22" s="145"/>
      <c r="P22" s="109"/>
      <c r="Q22" s="108"/>
      <c r="R22" s="109"/>
      <c r="S22" s="90"/>
    </row>
    <row r="23" spans="1:19" ht="14.1" customHeight="1" x14ac:dyDescent="0.25">
      <c r="A23" s="186"/>
      <c r="B23" s="187"/>
      <c r="C23" s="210"/>
      <c r="D23" s="187"/>
      <c r="E23" s="17" t="s">
        <v>14</v>
      </c>
      <c r="F23" s="18"/>
      <c r="G23" s="1">
        <v>0.35</v>
      </c>
      <c r="H23" s="15"/>
      <c r="I23" s="85"/>
      <c r="J23" s="117" t="s">
        <v>439</v>
      </c>
      <c r="K23" s="87"/>
      <c r="L23" s="123"/>
      <c r="M23" s="124"/>
      <c r="N23" s="243"/>
      <c r="O23" s="243"/>
      <c r="P23" s="109"/>
      <c r="Q23" s="108"/>
      <c r="R23" s="109"/>
      <c r="S23" s="90"/>
    </row>
    <row r="24" spans="1:19" ht="14.1" customHeight="1" x14ac:dyDescent="0.25">
      <c r="A24" s="186"/>
      <c r="B24" s="187"/>
      <c r="C24" s="210"/>
      <c r="D24" s="187"/>
      <c r="E24" s="16" t="s">
        <v>15</v>
      </c>
      <c r="F24" s="14"/>
      <c r="G24" s="1"/>
      <c r="H24" s="15"/>
      <c r="I24" s="85">
        <v>0.2</v>
      </c>
      <c r="J24" s="117" t="s">
        <v>440</v>
      </c>
      <c r="K24" s="87"/>
      <c r="L24" s="123"/>
      <c r="M24" s="124"/>
      <c r="N24" s="9"/>
      <c r="O24" s="106"/>
      <c r="P24" s="107"/>
      <c r="Q24" s="108"/>
      <c r="R24" s="107"/>
      <c r="S24" s="90"/>
    </row>
    <row r="25" spans="1:19" ht="14.1" customHeight="1" x14ac:dyDescent="0.25">
      <c r="A25" s="186"/>
      <c r="B25" s="187"/>
      <c r="C25" s="210"/>
      <c r="D25" s="187"/>
      <c r="E25" s="295" t="s">
        <v>99</v>
      </c>
      <c r="F25" s="295"/>
      <c r="G25" s="1"/>
      <c r="H25" s="15"/>
      <c r="I25" s="85">
        <v>0.55000000000000004</v>
      </c>
      <c r="J25" s="117" t="s">
        <v>440</v>
      </c>
      <c r="K25" s="87"/>
      <c r="L25" s="123"/>
      <c r="M25" s="124"/>
      <c r="N25" s="9"/>
      <c r="O25" s="106"/>
      <c r="P25" s="107"/>
      <c r="Q25" s="108"/>
      <c r="R25" s="107"/>
      <c r="S25" s="90"/>
    </row>
    <row r="26" spans="1:19" ht="14.1" customHeight="1" x14ac:dyDescent="0.25">
      <c r="A26" s="186"/>
      <c r="B26" s="187"/>
      <c r="C26" s="210"/>
      <c r="D26" s="187"/>
      <c r="E26" s="21" t="s">
        <v>16</v>
      </c>
      <c r="F26" s="22"/>
      <c r="G26" s="1"/>
      <c r="H26" s="15"/>
      <c r="I26" s="85">
        <v>0.8</v>
      </c>
      <c r="J26" s="117" t="s">
        <v>440</v>
      </c>
      <c r="K26" s="87"/>
      <c r="L26" s="123"/>
      <c r="M26" s="124"/>
      <c r="N26" s="244"/>
      <c r="O26" s="244"/>
      <c r="P26" s="107"/>
      <c r="Q26" s="108"/>
      <c r="R26" s="107"/>
      <c r="S26" s="90"/>
    </row>
    <row r="27" spans="1:19" ht="14.1" customHeight="1" x14ac:dyDescent="0.25">
      <c r="A27" s="186"/>
      <c r="B27" s="187"/>
      <c r="C27" s="210"/>
      <c r="D27" s="187"/>
      <c r="E27" s="16" t="s">
        <v>17</v>
      </c>
      <c r="F27" s="14"/>
      <c r="G27" s="1"/>
      <c r="H27" s="15"/>
      <c r="I27" s="85">
        <v>0.2</v>
      </c>
      <c r="J27" s="117" t="s">
        <v>440</v>
      </c>
      <c r="K27" s="87"/>
      <c r="L27" s="123"/>
      <c r="M27" s="124"/>
      <c r="N27" s="9"/>
      <c r="O27" s="106"/>
      <c r="P27" s="107"/>
      <c r="Q27" s="108"/>
      <c r="R27" s="107"/>
      <c r="S27" s="90"/>
    </row>
    <row r="28" spans="1:19" ht="14.1" customHeight="1" x14ac:dyDescent="0.25">
      <c r="A28" s="186"/>
      <c r="B28" s="187"/>
      <c r="C28" s="210"/>
      <c r="D28" s="187"/>
      <c r="E28" s="23" t="s">
        <v>18</v>
      </c>
      <c r="F28" s="24"/>
      <c r="G28" s="1">
        <v>1.1000000000000001</v>
      </c>
      <c r="H28" s="15"/>
      <c r="I28" s="85"/>
      <c r="J28" s="117" t="s">
        <v>439</v>
      </c>
      <c r="K28" s="87"/>
      <c r="L28" s="123"/>
      <c r="M28" s="124"/>
      <c r="N28" s="9"/>
      <c r="O28" s="106"/>
      <c r="P28" s="107"/>
      <c r="Q28" s="108"/>
      <c r="R28" s="107"/>
      <c r="S28" s="90"/>
    </row>
    <row r="29" spans="1:19" ht="14.1" customHeight="1" x14ac:dyDescent="0.25">
      <c r="A29" s="186"/>
      <c r="B29" s="187"/>
      <c r="C29" s="210"/>
      <c r="D29" s="187"/>
      <c r="E29" s="25" t="s">
        <v>19</v>
      </c>
      <c r="F29" s="26"/>
      <c r="G29" s="1"/>
      <c r="H29" s="15"/>
      <c r="I29" s="85">
        <v>0.18</v>
      </c>
      <c r="J29" s="117" t="s">
        <v>440</v>
      </c>
      <c r="K29" s="87"/>
      <c r="L29" s="123"/>
      <c r="M29" s="124"/>
      <c r="N29" s="9"/>
      <c r="O29" s="106"/>
      <c r="P29" s="107"/>
      <c r="Q29" s="108"/>
      <c r="R29" s="107"/>
      <c r="S29" s="90"/>
    </row>
    <row r="30" spans="1:19" ht="14.1" customHeight="1" x14ac:dyDescent="0.25">
      <c r="A30" s="186"/>
      <c r="B30" s="187"/>
      <c r="C30" s="210"/>
      <c r="D30" s="187"/>
      <c r="E30" s="17" t="s">
        <v>20</v>
      </c>
      <c r="F30" s="18"/>
      <c r="G30" s="1">
        <v>0.38</v>
      </c>
      <c r="H30" s="15"/>
      <c r="I30" s="85"/>
      <c r="J30" s="117" t="s">
        <v>439</v>
      </c>
      <c r="K30" s="87"/>
      <c r="L30" s="123"/>
      <c r="M30" s="124"/>
      <c r="N30" s="9"/>
      <c r="O30" s="106"/>
      <c r="P30" s="107"/>
      <c r="Q30" s="108"/>
      <c r="R30" s="107"/>
      <c r="S30" s="90"/>
    </row>
    <row r="31" spans="1:19" ht="14.1" customHeight="1" x14ac:dyDescent="0.25">
      <c r="A31" s="186"/>
      <c r="B31" s="187"/>
      <c r="C31" s="210"/>
      <c r="D31" s="187"/>
      <c r="E31" s="16" t="s">
        <v>21</v>
      </c>
      <c r="F31" s="14"/>
      <c r="G31" s="1"/>
      <c r="H31" s="15"/>
      <c r="I31" s="85">
        <v>0.28000000000000003</v>
      </c>
      <c r="J31" s="117" t="s">
        <v>440</v>
      </c>
      <c r="K31" s="87"/>
      <c r="L31" s="123"/>
      <c r="M31" s="124"/>
      <c r="N31" s="9"/>
      <c r="O31" s="106"/>
      <c r="P31" s="107"/>
      <c r="Q31" s="108"/>
      <c r="R31" s="107"/>
      <c r="S31" s="90"/>
    </row>
    <row r="32" spans="1:19" ht="14.1" customHeight="1" x14ac:dyDescent="0.25">
      <c r="A32" s="186"/>
      <c r="B32" s="187"/>
      <c r="C32" s="210"/>
      <c r="D32" s="187"/>
      <c r="E32" s="16" t="s">
        <v>22</v>
      </c>
      <c r="F32" s="14"/>
      <c r="G32" s="1"/>
      <c r="H32" s="15"/>
      <c r="I32" s="85">
        <v>0.4</v>
      </c>
      <c r="J32" s="117" t="s">
        <v>440</v>
      </c>
      <c r="K32" s="87"/>
      <c r="L32" s="123"/>
      <c r="M32" s="124"/>
      <c r="N32" s="9"/>
      <c r="O32" s="106"/>
      <c r="P32" s="107"/>
      <c r="Q32" s="108"/>
      <c r="R32" s="107"/>
      <c r="S32" s="90"/>
    </row>
    <row r="33" spans="1:19" ht="14.1" customHeight="1" x14ac:dyDescent="0.25">
      <c r="A33" s="186"/>
      <c r="B33" s="187"/>
      <c r="C33" s="210"/>
      <c r="D33" s="187"/>
      <c r="E33" s="19" t="s">
        <v>23</v>
      </c>
      <c r="F33" s="20"/>
      <c r="G33" s="1">
        <v>0.38</v>
      </c>
      <c r="H33" s="15"/>
      <c r="I33" s="85">
        <v>0.45</v>
      </c>
      <c r="J33" s="117" t="s">
        <v>440</v>
      </c>
      <c r="K33" s="87"/>
      <c r="L33" s="123"/>
      <c r="M33" s="124"/>
      <c r="N33" s="9"/>
      <c r="O33" s="106"/>
      <c r="P33" s="107"/>
      <c r="Q33" s="108"/>
      <c r="R33" s="107"/>
      <c r="S33" s="90"/>
    </row>
    <row r="34" spans="1:19" ht="14.1" customHeight="1" x14ac:dyDescent="0.25">
      <c r="A34" s="186"/>
      <c r="B34" s="187"/>
      <c r="C34" s="210"/>
      <c r="D34" s="187"/>
      <c r="E34" s="23" t="s">
        <v>24</v>
      </c>
      <c r="F34" s="24"/>
      <c r="G34" s="1"/>
      <c r="H34" s="15"/>
      <c r="I34" s="85">
        <v>0.8</v>
      </c>
      <c r="J34" s="117" t="s">
        <v>440</v>
      </c>
      <c r="K34" s="87"/>
      <c r="L34" s="123"/>
      <c r="M34" s="124"/>
      <c r="N34" s="9"/>
      <c r="O34" s="106"/>
      <c r="P34" s="107"/>
      <c r="Q34" s="108"/>
      <c r="R34" s="107"/>
      <c r="S34" s="90"/>
    </row>
    <row r="35" spans="1:19" ht="14.1" customHeight="1" x14ac:dyDescent="0.25">
      <c r="A35" s="186"/>
      <c r="B35" s="187"/>
      <c r="C35" s="210"/>
      <c r="D35" s="187"/>
      <c r="E35" s="25" t="s">
        <v>25</v>
      </c>
      <c r="F35" s="26"/>
      <c r="G35" s="1"/>
      <c r="H35" s="15"/>
      <c r="I35" s="85">
        <v>3.21</v>
      </c>
      <c r="J35" s="117" t="s">
        <v>440</v>
      </c>
      <c r="K35" s="87"/>
      <c r="L35" s="123"/>
      <c r="M35" s="124"/>
      <c r="N35" s="9"/>
      <c r="O35" s="106"/>
      <c r="P35" s="107"/>
      <c r="Q35" s="108"/>
      <c r="R35" s="107"/>
      <c r="S35" s="90"/>
    </row>
    <row r="36" spans="1:19" ht="14.1" customHeight="1" x14ac:dyDescent="0.25">
      <c r="A36" s="186"/>
      <c r="B36" s="187"/>
      <c r="C36" s="210"/>
      <c r="D36" s="187"/>
      <c r="E36" s="17" t="s">
        <v>26</v>
      </c>
      <c r="F36" s="18"/>
      <c r="G36" s="1"/>
      <c r="H36" s="15"/>
      <c r="I36" s="85">
        <v>1.4</v>
      </c>
      <c r="J36" s="117" t="s">
        <v>440</v>
      </c>
      <c r="K36" s="87"/>
      <c r="L36" s="123"/>
      <c r="M36" s="124"/>
      <c r="N36" s="9"/>
      <c r="O36" s="106"/>
      <c r="P36" s="107"/>
      <c r="Q36" s="108"/>
      <c r="R36" s="107"/>
      <c r="S36" s="90"/>
    </row>
    <row r="37" spans="1:19" ht="14.1" customHeight="1" x14ac:dyDescent="0.25">
      <c r="A37" s="186"/>
      <c r="B37" s="187"/>
      <c r="C37" s="210"/>
      <c r="D37" s="187"/>
      <c r="E37" s="16" t="s">
        <v>27</v>
      </c>
      <c r="F37" s="14"/>
      <c r="G37" s="1"/>
      <c r="H37" s="15"/>
      <c r="I37" s="85">
        <v>0.26</v>
      </c>
      <c r="J37" s="117" t="s">
        <v>440</v>
      </c>
      <c r="K37" s="87"/>
      <c r="L37" s="123"/>
      <c r="M37" s="124"/>
      <c r="N37" s="9"/>
      <c r="O37" s="106"/>
      <c r="P37" s="107"/>
      <c r="Q37" s="108"/>
      <c r="R37" s="107"/>
      <c r="S37" s="90"/>
    </row>
    <row r="38" spans="1:19" ht="14.1" customHeight="1" x14ac:dyDescent="0.25">
      <c r="A38" s="186"/>
      <c r="B38" s="187"/>
      <c r="C38" s="210"/>
      <c r="D38" s="187"/>
      <c r="E38" s="16" t="s">
        <v>28</v>
      </c>
      <c r="F38" s="14"/>
      <c r="G38" s="1">
        <v>0.89</v>
      </c>
      <c r="H38" s="15"/>
      <c r="I38" s="85"/>
      <c r="J38" s="117" t="s">
        <v>439</v>
      </c>
      <c r="K38" s="87"/>
      <c r="L38" s="123"/>
      <c r="M38" s="124"/>
      <c r="N38" s="9"/>
      <c r="O38" s="106"/>
      <c r="P38" s="107"/>
      <c r="Q38" s="108"/>
      <c r="R38" s="107"/>
      <c r="S38" s="90"/>
    </row>
    <row r="39" spans="1:19" ht="14.1" customHeight="1" x14ac:dyDescent="0.25">
      <c r="A39" s="186"/>
      <c r="B39" s="187"/>
      <c r="C39" s="210"/>
      <c r="D39" s="187"/>
      <c r="E39" s="19" t="s">
        <v>29</v>
      </c>
      <c r="F39" s="20"/>
      <c r="G39" s="1">
        <v>1.43</v>
      </c>
      <c r="H39" s="15"/>
      <c r="I39" s="85">
        <f>0.95</f>
        <v>0.95</v>
      </c>
      <c r="J39" s="117" t="s">
        <v>441</v>
      </c>
      <c r="K39" s="87" t="s">
        <v>467</v>
      </c>
      <c r="L39" s="123"/>
      <c r="M39" s="124"/>
      <c r="N39" s="9"/>
      <c r="O39" s="106"/>
      <c r="P39" s="107"/>
      <c r="Q39" s="108"/>
      <c r="R39" s="107"/>
      <c r="S39" s="90"/>
    </row>
    <row r="40" spans="1:19" ht="37.5" customHeight="1" x14ac:dyDescent="0.25">
      <c r="A40" s="186"/>
      <c r="B40" s="187"/>
      <c r="C40" s="210"/>
      <c r="D40" s="187"/>
      <c r="E40" s="302" t="s">
        <v>455</v>
      </c>
      <c r="F40" s="232"/>
      <c r="G40" s="4">
        <v>0.25</v>
      </c>
      <c r="H40" s="27"/>
      <c r="I40" s="84"/>
      <c r="J40" s="117" t="s">
        <v>440</v>
      </c>
      <c r="K40" s="87"/>
      <c r="L40" s="123"/>
      <c r="M40" s="124"/>
      <c r="N40" s="9"/>
      <c r="O40" s="106"/>
      <c r="P40" s="107"/>
      <c r="Q40" s="108"/>
      <c r="R40" s="107"/>
      <c r="S40" s="90"/>
    </row>
    <row r="41" spans="1:19" ht="13.5" customHeight="1" x14ac:dyDescent="0.25">
      <c r="A41" s="186"/>
      <c r="B41" s="187"/>
      <c r="C41" s="210"/>
      <c r="D41" s="187"/>
      <c r="E41" s="25" t="s">
        <v>30</v>
      </c>
      <c r="F41" s="26"/>
      <c r="G41" s="4">
        <v>1.94</v>
      </c>
      <c r="H41" s="15"/>
      <c r="I41" s="84"/>
      <c r="J41" s="117" t="s">
        <v>441</v>
      </c>
      <c r="K41" s="87" t="s">
        <v>467</v>
      </c>
      <c r="L41" s="123"/>
      <c r="M41" s="124"/>
      <c r="N41" s="243"/>
      <c r="O41" s="243"/>
      <c r="P41" s="109"/>
      <c r="Q41" s="110"/>
      <c r="R41" s="109"/>
      <c r="S41" s="90"/>
    </row>
    <row r="42" spans="1:19" ht="13.5" customHeight="1" x14ac:dyDescent="0.25">
      <c r="A42" s="186"/>
      <c r="B42" s="187"/>
      <c r="C42" s="210"/>
      <c r="D42" s="187"/>
      <c r="E42" s="16" t="s">
        <v>31</v>
      </c>
      <c r="F42" s="14"/>
      <c r="G42" s="1"/>
      <c r="H42" s="15"/>
      <c r="I42" s="85">
        <v>0.35</v>
      </c>
      <c r="J42" s="117" t="s">
        <v>440</v>
      </c>
      <c r="K42" s="87"/>
      <c r="L42" s="123"/>
      <c r="M42" s="124"/>
      <c r="N42" s="9"/>
      <c r="O42" s="106"/>
      <c r="P42" s="109"/>
      <c r="Q42" s="108"/>
      <c r="R42" s="109"/>
      <c r="S42" s="90"/>
    </row>
    <row r="43" spans="1:19" ht="13.5" customHeight="1" x14ac:dyDescent="0.25">
      <c r="A43" s="186"/>
      <c r="B43" s="187"/>
      <c r="C43" s="210"/>
      <c r="D43" s="187"/>
      <c r="E43" s="19" t="s">
        <v>32</v>
      </c>
      <c r="F43" s="20"/>
      <c r="G43" s="1"/>
      <c r="H43" s="15"/>
      <c r="I43" s="85">
        <v>0.27</v>
      </c>
      <c r="J43" s="117" t="s">
        <v>440</v>
      </c>
      <c r="K43" s="87"/>
      <c r="L43" s="123"/>
      <c r="M43" s="124"/>
      <c r="N43" s="9"/>
      <c r="O43" s="106"/>
      <c r="P43" s="107"/>
      <c r="Q43" s="108"/>
      <c r="R43" s="107"/>
      <c r="S43" s="90"/>
    </row>
    <row r="44" spans="1:19" ht="13.5" customHeight="1" x14ac:dyDescent="0.25">
      <c r="A44" s="186"/>
      <c r="B44" s="187"/>
      <c r="C44" s="210"/>
      <c r="D44" s="187"/>
      <c r="E44" s="23" t="s">
        <v>33</v>
      </c>
      <c r="F44" s="24"/>
      <c r="G44" s="1"/>
      <c r="H44" s="15"/>
      <c r="I44" s="85">
        <v>0.44</v>
      </c>
      <c r="J44" s="117" t="s">
        <v>440</v>
      </c>
      <c r="K44" s="87"/>
      <c r="L44" s="123"/>
      <c r="M44" s="124"/>
      <c r="N44" s="9"/>
      <c r="O44" s="106"/>
      <c r="P44" s="107"/>
      <c r="Q44" s="108"/>
      <c r="R44" s="107"/>
      <c r="S44" s="90"/>
    </row>
    <row r="45" spans="1:19" ht="13.5" customHeight="1" x14ac:dyDescent="0.25">
      <c r="A45" s="186"/>
      <c r="B45" s="187"/>
      <c r="C45" s="210"/>
      <c r="D45" s="187"/>
      <c r="E45" s="25" t="s">
        <v>34</v>
      </c>
      <c r="F45" s="26"/>
      <c r="G45" s="135">
        <v>0.24</v>
      </c>
      <c r="H45" s="15"/>
      <c r="I45" s="163">
        <v>0.16</v>
      </c>
      <c r="J45" s="117" t="s">
        <v>440</v>
      </c>
      <c r="K45" s="87"/>
      <c r="L45" s="123"/>
      <c r="M45" s="124"/>
      <c r="N45" s="9"/>
      <c r="O45" s="106"/>
      <c r="P45" s="107"/>
      <c r="Q45" s="108"/>
      <c r="R45" s="107"/>
      <c r="S45" s="90"/>
    </row>
    <row r="46" spans="1:19" ht="13.5" customHeight="1" x14ac:dyDescent="0.25">
      <c r="A46" s="186"/>
      <c r="B46" s="187"/>
      <c r="C46" s="210"/>
      <c r="D46" s="187"/>
      <c r="E46" s="16" t="s">
        <v>35</v>
      </c>
      <c r="F46" s="14"/>
      <c r="G46" s="1">
        <v>1.1000000000000001</v>
      </c>
      <c r="H46" s="15"/>
      <c r="I46" s="85">
        <v>0.3</v>
      </c>
      <c r="J46" s="117" t="s">
        <v>441</v>
      </c>
      <c r="K46" s="87" t="s">
        <v>467</v>
      </c>
      <c r="L46" s="123"/>
      <c r="M46" s="124"/>
      <c r="N46" s="9"/>
      <c r="O46" s="106"/>
      <c r="P46" s="107"/>
      <c r="Q46" s="108"/>
      <c r="R46" s="107"/>
      <c r="S46" s="90"/>
    </row>
    <row r="47" spans="1:19" ht="13.5" customHeight="1" x14ac:dyDescent="0.25">
      <c r="A47" s="186"/>
      <c r="B47" s="187"/>
      <c r="C47" s="210"/>
      <c r="D47" s="187"/>
      <c r="E47" s="16" t="s">
        <v>36</v>
      </c>
      <c r="F47" s="14"/>
      <c r="G47" s="1"/>
      <c r="H47" s="15"/>
      <c r="I47" s="85">
        <v>0.25</v>
      </c>
      <c r="J47" s="117" t="s">
        <v>440</v>
      </c>
      <c r="K47" s="87"/>
      <c r="L47" s="123"/>
      <c r="M47" s="124"/>
      <c r="N47" s="9"/>
      <c r="O47" s="106"/>
      <c r="P47" s="107"/>
      <c r="Q47" s="108"/>
      <c r="R47" s="107"/>
      <c r="S47" s="90"/>
    </row>
    <row r="48" spans="1:19" ht="13.5" customHeight="1" x14ac:dyDescent="0.25">
      <c r="A48" s="186"/>
      <c r="B48" s="187"/>
      <c r="C48" s="210"/>
      <c r="D48" s="187"/>
      <c r="E48" s="16" t="s">
        <v>37</v>
      </c>
      <c r="F48" s="14"/>
      <c r="G48" s="1"/>
      <c r="H48" s="15"/>
      <c r="I48" s="85">
        <v>0.25</v>
      </c>
      <c r="J48" s="117" t="s">
        <v>440</v>
      </c>
      <c r="K48" s="87"/>
      <c r="L48" s="123"/>
      <c r="M48" s="124"/>
      <c r="N48" s="9"/>
      <c r="O48" s="106"/>
      <c r="P48" s="107"/>
      <c r="Q48" s="108"/>
      <c r="R48" s="107"/>
      <c r="S48" s="90"/>
    </row>
    <row r="49" spans="1:19" ht="13.5" customHeight="1" x14ac:dyDescent="0.25">
      <c r="A49" s="186"/>
      <c r="B49" s="187"/>
      <c r="C49" s="210"/>
      <c r="D49" s="187"/>
      <c r="E49" s="16" t="s">
        <v>38</v>
      </c>
      <c r="F49" s="14"/>
      <c r="G49" s="1">
        <v>0.87</v>
      </c>
      <c r="H49" s="28"/>
      <c r="I49" s="85"/>
      <c r="J49" s="117" t="s">
        <v>439</v>
      </c>
      <c r="K49" s="87"/>
      <c r="L49" s="123"/>
      <c r="M49" s="124"/>
      <c r="N49" s="9"/>
      <c r="O49" s="106"/>
      <c r="P49" s="107"/>
      <c r="Q49" s="108"/>
      <c r="R49" s="107"/>
      <c r="S49" s="90"/>
    </row>
    <row r="50" spans="1:19" ht="13.5" customHeight="1" x14ac:dyDescent="0.25">
      <c r="A50" s="186"/>
      <c r="B50" s="187"/>
      <c r="C50" s="210"/>
      <c r="D50" s="187"/>
      <c r="E50" s="16" t="s">
        <v>39</v>
      </c>
      <c r="F50" s="14"/>
      <c r="G50" s="1">
        <v>2.17</v>
      </c>
      <c r="H50" s="15"/>
      <c r="I50" s="85">
        <v>1</v>
      </c>
      <c r="J50" s="117" t="s">
        <v>441</v>
      </c>
      <c r="K50" s="87" t="s">
        <v>467</v>
      </c>
      <c r="L50" s="123"/>
      <c r="M50" s="124"/>
      <c r="N50" s="9"/>
      <c r="O50" s="106"/>
      <c r="P50" s="107"/>
      <c r="Q50" s="108"/>
      <c r="R50" s="107"/>
      <c r="S50" s="90"/>
    </row>
    <row r="51" spans="1:19" ht="13.5" customHeight="1" x14ac:dyDescent="0.25">
      <c r="A51" s="186" t="s">
        <v>290</v>
      </c>
      <c r="B51" s="187"/>
      <c r="C51" s="210" t="s">
        <v>291</v>
      </c>
      <c r="D51" s="187"/>
      <c r="E51" s="16" t="s">
        <v>40</v>
      </c>
      <c r="F51" s="14"/>
      <c r="G51" s="1"/>
      <c r="H51" s="29"/>
      <c r="I51" s="85">
        <v>0.14000000000000001</v>
      </c>
      <c r="J51" s="117" t="s">
        <v>440</v>
      </c>
      <c r="K51" s="87"/>
      <c r="L51" s="123"/>
      <c r="M51" s="124"/>
      <c r="N51" s="9"/>
      <c r="O51" s="106"/>
      <c r="P51" s="107"/>
      <c r="Q51" s="108"/>
      <c r="R51" s="107"/>
      <c r="S51" s="90"/>
    </row>
    <row r="52" spans="1:19" ht="13.5" customHeight="1" x14ac:dyDescent="0.25">
      <c r="A52" s="186"/>
      <c r="B52" s="187"/>
      <c r="C52" s="210"/>
      <c r="D52" s="187"/>
      <c r="E52" s="16" t="s">
        <v>41</v>
      </c>
      <c r="F52" s="14"/>
      <c r="G52" s="1">
        <v>0.43</v>
      </c>
      <c r="H52" s="15"/>
      <c r="I52" s="85">
        <v>2.95</v>
      </c>
      <c r="J52" s="117" t="s">
        <v>439</v>
      </c>
      <c r="K52" s="87"/>
      <c r="L52" s="123"/>
      <c r="M52" s="124"/>
      <c r="N52" s="9"/>
      <c r="O52" s="106"/>
      <c r="P52" s="107"/>
      <c r="Q52" s="108"/>
      <c r="R52" s="107"/>
      <c r="S52" s="90"/>
    </row>
    <row r="53" spans="1:19" ht="13.5" customHeight="1" x14ac:dyDescent="0.25">
      <c r="A53" s="186"/>
      <c r="B53" s="187"/>
      <c r="C53" s="210"/>
      <c r="D53" s="187"/>
      <c r="E53" s="313" t="s">
        <v>429</v>
      </c>
      <c r="F53" s="314"/>
      <c r="G53" s="7"/>
      <c r="H53" s="28"/>
      <c r="I53" s="92">
        <v>0.1</v>
      </c>
      <c r="J53" s="160" t="s">
        <v>440</v>
      </c>
      <c r="K53" s="161"/>
      <c r="L53" s="123"/>
      <c r="M53" s="124"/>
      <c r="N53" s="9"/>
      <c r="O53" s="106"/>
      <c r="P53" s="107"/>
      <c r="Q53" s="108"/>
      <c r="R53" s="107"/>
      <c r="S53" s="90"/>
    </row>
    <row r="54" spans="1:19" ht="14.1" customHeight="1" x14ac:dyDescent="0.25">
      <c r="A54" s="186"/>
      <c r="B54" s="187"/>
      <c r="C54" s="210"/>
      <c r="D54" s="187"/>
      <c r="E54" s="34" t="s">
        <v>42</v>
      </c>
      <c r="F54" s="162"/>
      <c r="G54" s="1"/>
      <c r="H54" s="15"/>
      <c r="I54" s="1">
        <v>0.9</v>
      </c>
      <c r="J54" s="117" t="s">
        <v>440</v>
      </c>
      <c r="K54" s="117"/>
      <c r="L54" s="124"/>
      <c r="M54" s="124"/>
      <c r="N54" s="9"/>
      <c r="O54" s="106"/>
      <c r="P54" s="107"/>
      <c r="Q54" s="108"/>
      <c r="R54" s="107"/>
      <c r="S54" s="90"/>
    </row>
    <row r="55" spans="1:19" ht="14.1" customHeight="1" x14ac:dyDescent="0.25">
      <c r="A55" s="186"/>
      <c r="B55" s="187"/>
      <c r="C55" s="210"/>
      <c r="D55" s="187"/>
      <c r="E55" s="16" t="s">
        <v>483</v>
      </c>
      <c r="F55" s="14"/>
      <c r="G55" s="1">
        <v>0.26</v>
      </c>
      <c r="H55" s="135">
        <v>0.61</v>
      </c>
      <c r="I55" s="163">
        <v>0.03</v>
      </c>
      <c r="J55" s="117" t="s">
        <v>440</v>
      </c>
      <c r="K55" s="87"/>
      <c r="L55" s="123"/>
      <c r="M55" s="124"/>
      <c r="N55" s="9"/>
      <c r="O55" s="106"/>
      <c r="P55" s="107"/>
      <c r="Q55" s="108"/>
      <c r="R55" s="107"/>
      <c r="S55" s="90"/>
    </row>
    <row r="56" spans="1:19" ht="14.1" customHeight="1" x14ac:dyDescent="0.25">
      <c r="A56" s="186"/>
      <c r="B56" s="187"/>
      <c r="C56" s="210"/>
      <c r="D56" s="187"/>
      <c r="E56" s="21" t="s">
        <v>43</v>
      </c>
      <c r="F56" s="22"/>
      <c r="G56" s="1"/>
      <c r="H56" s="15"/>
      <c r="I56" s="85">
        <v>0.6</v>
      </c>
      <c r="J56" s="117" t="s">
        <v>440</v>
      </c>
      <c r="K56" s="87"/>
      <c r="L56" s="123"/>
      <c r="M56" s="124"/>
      <c r="N56" s="9"/>
      <c r="O56" s="106"/>
      <c r="P56" s="107"/>
      <c r="Q56" s="108"/>
      <c r="R56" s="107"/>
      <c r="S56" s="90"/>
    </row>
    <row r="57" spans="1:19" ht="14.1" customHeight="1" x14ac:dyDescent="0.25">
      <c r="A57" s="186"/>
      <c r="B57" s="187"/>
      <c r="C57" s="210"/>
      <c r="D57" s="187"/>
      <c r="E57" s="16" t="s">
        <v>44</v>
      </c>
      <c r="F57" s="14"/>
      <c r="G57" s="1"/>
      <c r="H57" s="15"/>
      <c r="I57" s="85">
        <v>0.32500000000000001</v>
      </c>
      <c r="J57" s="117" t="s">
        <v>440</v>
      </c>
      <c r="K57" s="87"/>
      <c r="L57" s="123"/>
      <c r="M57" s="124"/>
      <c r="N57" s="9"/>
      <c r="O57" s="106"/>
      <c r="P57" s="107"/>
      <c r="Q57" s="108"/>
      <c r="R57" s="107"/>
      <c r="S57" s="90"/>
    </row>
    <row r="58" spans="1:19" ht="14.1" customHeight="1" x14ac:dyDescent="0.25">
      <c r="A58" s="186"/>
      <c r="B58" s="187"/>
      <c r="C58" s="210"/>
      <c r="D58" s="187"/>
      <c r="E58" s="16" t="s">
        <v>45</v>
      </c>
      <c r="F58" s="14"/>
      <c r="G58" s="1"/>
      <c r="H58" s="15"/>
      <c r="I58" s="85">
        <v>0.54</v>
      </c>
      <c r="J58" s="117" t="s">
        <v>440</v>
      </c>
      <c r="K58" s="87"/>
      <c r="L58" s="123"/>
      <c r="M58" s="124"/>
      <c r="N58" s="9"/>
      <c r="O58" s="9"/>
      <c r="P58" s="107"/>
      <c r="Q58" s="108"/>
      <c r="R58" s="107"/>
      <c r="S58" s="90"/>
    </row>
    <row r="59" spans="1:19" ht="14.1" customHeight="1" x14ac:dyDescent="0.25">
      <c r="A59" s="186"/>
      <c r="B59" s="187"/>
      <c r="C59" s="210"/>
      <c r="D59" s="187"/>
      <c r="E59" s="19" t="s">
        <v>46</v>
      </c>
      <c r="F59" s="23"/>
      <c r="G59" s="5"/>
      <c r="H59" s="29"/>
      <c r="I59" s="164">
        <v>0.76</v>
      </c>
      <c r="J59" s="117" t="s">
        <v>440</v>
      </c>
      <c r="K59" s="87"/>
      <c r="L59" s="123"/>
      <c r="M59" s="124"/>
      <c r="N59" s="9"/>
      <c r="O59" s="9"/>
      <c r="P59" s="107"/>
      <c r="Q59" s="108"/>
      <c r="R59" s="107"/>
      <c r="S59" s="90"/>
    </row>
    <row r="60" spans="1:19" ht="14.1" customHeight="1" x14ac:dyDescent="0.25">
      <c r="A60" s="186"/>
      <c r="B60" s="187"/>
      <c r="C60" s="210"/>
      <c r="D60" s="187"/>
      <c r="E60" s="16" t="s">
        <v>47</v>
      </c>
      <c r="F60" s="32"/>
      <c r="G60" s="6">
        <v>1.01</v>
      </c>
      <c r="H60" s="15"/>
      <c r="I60" s="85"/>
      <c r="J60" s="117" t="s">
        <v>439</v>
      </c>
      <c r="K60" s="87"/>
      <c r="L60" s="123"/>
      <c r="M60" s="124"/>
      <c r="N60" s="242"/>
      <c r="O60" s="242"/>
      <c r="P60" s="107"/>
      <c r="Q60" s="108"/>
      <c r="R60" s="107"/>
      <c r="S60" s="90"/>
    </row>
    <row r="61" spans="1:19" ht="14.1" customHeight="1" x14ac:dyDescent="0.25">
      <c r="A61" s="186"/>
      <c r="B61" s="187"/>
      <c r="C61" s="210"/>
      <c r="D61" s="187"/>
      <c r="E61" s="233" t="s">
        <v>426</v>
      </c>
      <c r="F61" s="234"/>
      <c r="G61" s="136">
        <v>0.36</v>
      </c>
      <c r="H61" s="15"/>
      <c r="I61" s="85"/>
      <c r="J61" s="117" t="s">
        <v>440</v>
      </c>
      <c r="K61" s="87"/>
      <c r="L61" s="123"/>
      <c r="M61" s="124"/>
      <c r="N61" s="9"/>
      <c r="O61" s="9"/>
      <c r="P61" s="107"/>
      <c r="Q61" s="108"/>
      <c r="R61" s="107"/>
      <c r="S61" s="90"/>
    </row>
    <row r="62" spans="1:19" ht="14.1" customHeight="1" x14ac:dyDescent="0.25">
      <c r="A62" s="186"/>
      <c r="B62" s="187"/>
      <c r="C62" s="210"/>
      <c r="D62" s="187"/>
      <c r="E62" s="16" t="s">
        <v>48</v>
      </c>
      <c r="F62" s="32"/>
      <c r="G62" s="6"/>
      <c r="H62" s="15"/>
      <c r="I62" s="85">
        <v>0.14000000000000001</v>
      </c>
      <c r="J62" s="117" t="s">
        <v>440</v>
      </c>
      <c r="K62" s="87"/>
      <c r="L62" s="123"/>
      <c r="M62" s="124"/>
      <c r="N62" s="9"/>
      <c r="O62" s="9"/>
      <c r="P62" s="107"/>
      <c r="Q62" s="108"/>
      <c r="R62" s="107"/>
      <c r="S62" s="90"/>
    </row>
    <row r="63" spans="1:19" ht="14.1" customHeight="1" x14ac:dyDescent="0.25">
      <c r="A63" s="186"/>
      <c r="B63" s="187"/>
      <c r="C63" s="210"/>
      <c r="D63" s="187"/>
      <c r="E63" s="16" t="s">
        <v>49</v>
      </c>
      <c r="F63" s="32"/>
      <c r="G63" s="6"/>
      <c r="H63" s="15"/>
      <c r="I63" s="85">
        <v>0.26</v>
      </c>
      <c r="J63" s="117" t="s">
        <v>440</v>
      </c>
      <c r="K63" s="87"/>
      <c r="L63" s="123"/>
      <c r="M63" s="124"/>
      <c r="N63" s="9"/>
      <c r="O63" s="9"/>
      <c r="P63" s="107"/>
      <c r="Q63" s="108"/>
      <c r="R63" s="107"/>
      <c r="S63" s="90"/>
    </row>
    <row r="64" spans="1:19" ht="14.1" customHeight="1" x14ac:dyDescent="0.25">
      <c r="A64" s="186"/>
      <c r="B64" s="187"/>
      <c r="C64" s="210"/>
      <c r="D64" s="187"/>
      <c r="E64" s="16" t="s">
        <v>50</v>
      </c>
      <c r="F64" s="32"/>
      <c r="G64" s="6"/>
      <c r="H64" s="135">
        <v>0.54</v>
      </c>
      <c r="I64" s="85"/>
      <c r="J64" s="117" t="s">
        <v>440</v>
      </c>
      <c r="K64" s="87"/>
      <c r="L64" s="123"/>
      <c r="M64" s="124"/>
      <c r="N64" s="9"/>
      <c r="O64" s="9"/>
      <c r="P64" s="107"/>
      <c r="Q64" s="108"/>
      <c r="R64" s="107"/>
      <c r="S64" s="90"/>
    </row>
    <row r="65" spans="1:19" ht="14.1" customHeight="1" x14ac:dyDescent="0.25">
      <c r="A65" s="186"/>
      <c r="B65" s="187"/>
      <c r="C65" s="210"/>
      <c r="D65" s="187"/>
      <c r="E65" s="16" t="s">
        <v>51</v>
      </c>
      <c r="F65" s="32"/>
      <c r="G65" s="6"/>
      <c r="H65" s="15"/>
      <c r="I65" s="85">
        <v>0.6</v>
      </c>
      <c r="J65" s="117" t="s">
        <v>440</v>
      </c>
      <c r="K65" s="87"/>
      <c r="L65" s="123"/>
      <c r="M65" s="124"/>
      <c r="N65" s="9"/>
      <c r="O65" s="9"/>
      <c r="P65" s="107"/>
      <c r="Q65" s="108"/>
      <c r="R65" s="107"/>
      <c r="S65" s="90"/>
    </row>
    <row r="66" spans="1:19" ht="14.1" customHeight="1" x14ac:dyDescent="0.25">
      <c r="A66" s="186"/>
      <c r="B66" s="187"/>
      <c r="C66" s="210"/>
      <c r="D66" s="187"/>
      <c r="E66" s="16" t="s">
        <v>52</v>
      </c>
      <c r="F66" s="32"/>
      <c r="G66" s="6"/>
      <c r="H66" s="15"/>
      <c r="I66" s="85">
        <v>1.65</v>
      </c>
      <c r="J66" s="117" t="s">
        <v>440</v>
      </c>
      <c r="K66" s="87"/>
      <c r="L66" s="123"/>
      <c r="M66" s="124"/>
      <c r="N66" s="9"/>
      <c r="O66" s="9"/>
      <c r="P66" s="107"/>
      <c r="Q66" s="108"/>
      <c r="R66" s="107"/>
      <c r="S66" s="90"/>
    </row>
    <row r="67" spans="1:19" ht="14.1" customHeight="1" x14ac:dyDescent="0.25">
      <c r="A67" s="186"/>
      <c r="B67" s="187"/>
      <c r="C67" s="210"/>
      <c r="D67" s="187"/>
      <c r="E67" s="16" t="s">
        <v>53</v>
      </c>
      <c r="F67" s="32"/>
      <c r="G67" s="6"/>
      <c r="H67" s="15"/>
      <c r="I67" s="85">
        <v>0.2</v>
      </c>
      <c r="J67" s="117" t="s">
        <v>440</v>
      </c>
      <c r="K67" s="87"/>
      <c r="L67" s="123"/>
      <c r="M67" s="124"/>
      <c r="N67" s="9"/>
      <c r="O67" s="9"/>
      <c r="P67" s="107"/>
      <c r="Q67" s="108"/>
      <c r="R67" s="107"/>
      <c r="S67" s="90"/>
    </row>
    <row r="68" spans="1:19" ht="14.1" customHeight="1" x14ac:dyDescent="0.25">
      <c r="A68" s="186"/>
      <c r="B68" s="187"/>
      <c r="C68" s="210"/>
      <c r="D68" s="187"/>
      <c r="E68" s="16" t="s">
        <v>54</v>
      </c>
      <c r="F68" s="32"/>
      <c r="G68" s="6"/>
      <c r="H68" s="15"/>
      <c r="I68" s="85">
        <v>0.4</v>
      </c>
      <c r="J68" s="117" t="s">
        <v>440</v>
      </c>
      <c r="K68" s="87"/>
      <c r="L68" s="123"/>
      <c r="M68" s="124"/>
      <c r="N68" s="9"/>
      <c r="O68" s="9"/>
      <c r="P68" s="107"/>
      <c r="Q68" s="108"/>
      <c r="R68" s="107"/>
      <c r="S68" s="90"/>
    </row>
    <row r="69" spans="1:19" ht="14.1" customHeight="1" x14ac:dyDescent="0.25">
      <c r="A69" s="186"/>
      <c r="B69" s="187"/>
      <c r="C69" s="210"/>
      <c r="D69" s="187"/>
      <c r="E69" s="16" t="s">
        <v>55</v>
      </c>
      <c r="F69" s="32"/>
      <c r="G69" s="6"/>
      <c r="H69" s="15"/>
      <c r="I69" s="85">
        <v>0.2</v>
      </c>
      <c r="J69" s="117" t="s">
        <v>440</v>
      </c>
      <c r="K69" s="87"/>
      <c r="L69" s="123"/>
      <c r="M69" s="124"/>
      <c r="N69" s="9"/>
      <c r="O69" s="9"/>
      <c r="P69" s="107"/>
      <c r="Q69" s="108"/>
      <c r="R69" s="107"/>
      <c r="S69" s="90"/>
    </row>
    <row r="70" spans="1:19" ht="14.1" customHeight="1" x14ac:dyDescent="0.25">
      <c r="A70" s="186"/>
      <c r="B70" s="187"/>
      <c r="C70" s="210"/>
      <c r="D70" s="187"/>
      <c r="E70" s="16" t="s">
        <v>56</v>
      </c>
      <c r="F70" s="32"/>
      <c r="G70" s="6"/>
      <c r="H70" s="15"/>
      <c r="I70" s="85">
        <v>0.46</v>
      </c>
      <c r="J70" s="117" t="s">
        <v>440</v>
      </c>
      <c r="K70" s="87"/>
      <c r="L70" s="123"/>
      <c r="M70" s="124"/>
      <c r="N70" s="9"/>
      <c r="O70" s="9"/>
      <c r="P70" s="107"/>
      <c r="Q70" s="108"/>
      <c r="R70" s="107"/>
      <c r="S70" s="90"/>
    </row>
    <row r="71" spans="1:19" ht="14.1" customHeight="1" x14ac:dyDescent="0.25">
      <c r="A71" s="186"/>
      <c r="B71" s="187"/>
      <c r="C71" s="210"/>
      <c r="D71" s="187"/>
      <c r="E71" s="16" t="s">
        <v>57</v>
      </c>
      <c r="F71" s="32"/>
      <c r="G71" s="6">
        <v>1.59</v>
      </c>
      <c r="H71" s="15"/>
      <c r="I71" s="163">
        <v>1.55</v>
      </c>
      <c r="J71" s="117" t="s">
        <v>439</v>
      </c>
      <c r="K71" s="87"/>
      <c r="L71" s="123"/>
      <c r="M71" s="124"/>
      <c r="N71" s="243"/>
      <c r="O71" s="243"/>
      <c r="P71" s="107"/>
      <c r="Q71" s="108"/>
      <c r="R71" s="107"/>
      <c r="S71" s="90"/>
    </row>
    <row r="72" spans="1:19" ht="25.5" customHeight="1" x14ac:dyDescent="0.25">
      <c r="A72" s="186"/>
      <c r="B72" s="187"/>
      <c r="C72" s="210"/>
      <c r="D72" s="187"/>
      <c r="E72" s="231" t="s">
        <v>430</v>
      </c>
      <c r="F72" s="232"/>
      <c r="G72" s="6"/>
      <c r="H72" s="15"/>
      <c r="I72" s="85">
        <v>0.05</v>
      </c>
      <c r="J72" s="117" t="s">
        <v>440</v>
      </c>
      <c r="K72" s="87"/>
      <c r="L72" s="123"/>
      <c r="M72" s="124"/>
      <c r="N72" s="245"/>
      <c r="O72" s="245"/>
      <c r="P72" s="109"/>
      <c r="Q72" s="110"/>
      <c r="R72" s="109"/>
      <c r="S72" s="90"/>
    </row>
    <row r="73" spans="1:19" ht="27.75" customHeight="1" x14ac:dyDescent="0.25">
      <c r="A73" s="186"/>
      <c r="B73" s="187"/>
      <c r="C73" s="210"/>
      <c r="D73" s="187"/>
      <c r="E73" s="303" t="s">
        <v>456</v>
      </c>
      <c r="F73" s="304"/>
      <c r="G73" s="158">
        <v>1.19</v>
      </c>
      <c r="H73" s="15"/>
      <c r="I73" s="85"/>
      <c r="J73" s="117" t="s">
        <v>441</v>
      </c>
      <c r="K73" s="87" t="s">
        <v>467</v>
      </c>
      <c r="L73" s="123"/>
      <c r="M73" s="124"/>
      <c r="N73" s="9"/>
      <c r="O73" s="9"/>
      <c r="P73" s="107"/>
      <c r="Q73" s="108"/>
      <c r="R73" s="107"/>
      <c r="S73" s="90"/>
    </row>
    <row r="74" spans="1:19" x14ac:dyDescent="0.25">
      <c r="A74" s="186"/>
      <c r="B74" s="187"/>
      <c r="C74" s="210"/>
      <c r="D74" s="187"/>
      <c r="E74" s="16" t="s">
        <v>58</v>
      </c>
      <c r="F74" s="32"/>
      <c r="G74" s="6">
        <v>0.2</v>
      </c>
      <c r="H74" s="15"/>
      <c r="I74" s="85">
        <v>1.2</v>
      </c>
      <c r="J74" s="117" t="s">
        <v>440</v>
      </c>
      <c r="K74" s="87"/>
      <c r="L74" s="123"/>
      <c r="M74" s="124"/>
      <c r="N74" s="9"/>
      <c r="O74" s="9"/>
      <c r="P74" s="107"/>
      <c r="Q74" s="108"/>
      <c r="R74" s="107"/>
      <c r="S74" s="90"/>
    </row>
    <row r="75" spans="1:19" x14ac:dyDescent="0.25">
      <c r="A75" s="186"/>
      <c r="B75" s="187"/>
      <c r="C75" s="210"/>
      <c r="D75" s="187"/>
      <c r="E75" s="17" t="s">
        <v>59</v>
      </c>
      <c r="F75" s="25"/>
      <c r="G75" s="6">
        <v>0.88</v>
      </c>
      <c r="H75" s="15"/>
      <c r="I75" s="85"/>
      <c r="J75" s="117" t="s">
        <v>439</v>
      </c>
      <c r="K75" s="87"/>
      <c r="L75" s="123"/>
      <c r="M75" s="124"/>
      <c r="N75" s="9"/>
      <c r="O75" s="9"/>
      <c r="P75" s="107"/>
      <c r="Q75" s="108"/>
      <c r="R75" s="107"/>
      <c r="S75" s="90"/>
    </row>
    <row r="76" spans="1:19" x14ac:dyDescent="0.25">
      <c r="A76" s="186"/>
      <c r="B76" s="187"/>
      <c r="C76" s="210"/>
      <c r="D76" s="187"/>
      <c r="E76" s="16" t="s">
        <v>60</v>
      </c>
      <c r="F76" s="32"/>
      <c r="G76" s="6">
        <v>0.19</v>
      </c>
      <c r="H76" s="15"/>
      <c r="I76" s="85"/>
      <c r="J76" s="117" t="s">
        <v>440</v>
      </c>
      <c r="K76" s="87"/>
      <c r="L76" s="123"/>
      <c r="M76" s="124"/>
      <c r="N76" s="9"/>
      <c r="O76" s="9"/>
      <c r="P76" s="107"/>
      <c r="Q76" s="108"/>
      <c r="R76" s="107"/>
      <c r="S76" s="90"/>
    </row>
    <row r="77" spans="1:19" x14ac:dyDescent="0.25">
      <c r="A77" s="186"/>
      <c r="B77" s="187"/>
      <c r="C77" s="210"/>
      <c r="D77" s="187"/>
      <c r="E77" s="16" t="s">
        <v>61</v>
      </c>
      <c r="F77" s="32"/>
      <c r="G77" s="136">
        <v>0.28499999999999998</v>
      </c>
      <c r="H77" s="15"/>
      <c r="I77" s="85"/>
      <c r="J77" s="117" t="s">
        <v>440</v>
      </c>
      <c r="K77" s="87"/>
      <c r="L77" s="123"/>
      <c r="M77" s="124"/>
      <c r="N77" s="9"/>
      <c r="O77" s="9"/>
      <c r="P77" s="107"/>
      <c r="Q77" s="108"/>
      <c r="R77" s="107"/>
      <c r="S77" s="90"/>
    </row>
    <row r="78" spans="1:19" x14ac:dyDescent="0.25">
      <c r="A78" s="186"/>
      <c r="B78" s="187"/>
      <c r="C78" s="210"/>
      <c r="D78" s="187"/>
      <c r="E78" s="16" t="s">
        <v>62</v>
      </c>
      <c r="F78" s="32"/>
      <c r="G78" s="6">
        <v>2.1800000000000002</v>
      </c>
      <c r="H78" s="15"/>
      <c r="I78" s="85">
        <v>0.55000000000000004</v>
      </c>
      <c r="J78" s="117" t="s">
        <v>441</v>
      </c>
      <c r="K78" s="87" t="s">
        <v>467</v>
      </c>
      <c r="L78" s="123"/>
      <c r="M78" s="124"/>
      <c r="N78" s="9"/>
      <c r="O78" s="9"/>
      <c r="P78" s="107"/>
      <c r="Q78" s="108"/>
      <c r="R78" s="107"/>
      <c r="S78" s="90"/>
    </row>
    <row r="79" spans="1:19" x14ac:dyDescent="0.25">
      <c r="A79" s="186"/>
      <c r="B79" s="187"/>
      <c r="C79" s="210"/>
      <c r="D79" s="187"/>
      <c r="E79" s="16" t="s">
        <v>63</v>
      </c>
      <c r="F79" s="32"/>
      <c r="G79" s="6">
        <v>0.12</v>
      </c>
      <c r="H79" s="15"/>
      <c r="I79" s="85">
        <v>0.65</v>
      </c>
      <c r="J79" s="117" t="s">
        <v>440</v>
      </c>
      <c r="K79" s="87"/>
      <c r="L79" s="123"/>
      <c r="M79" s="124"/>
      <c r="N79" s="9"/>
      <c r="O79" s="9"/>
      <c r="P79" s="107"/>
      <c r="Q79" s="108"/>
      <c r="R79" s="107"/>
      <c r="S79" s="90"/>
    </row>
    <row r="80" spans="1:19" x14ac:dyDescent="0.25">
      <c r="A80" s="186"/>
      <c r="B80" s="187"/>
      <c r="C80" s="210"/>
      <c r="D80" s="187"/>
      <c r="E80" s="16" t="s">
        <v>64</v>
      </c>
      <c r="F80" s="32"/>
      <c r="G80" s="6">
        <v>0.45</v>
      </c>
      <c r="H80" s="15"/>
      <c r="I80" s="85"/>
      <c r="J80" s="117" t="s">
        <v>440</v>
      </c>
      <c r="K80" s="87"/>
      <c r="L80" s="123"/>
      <c r="M80" s="124"/>
      <c r="N80" s="9"/>
      <c r="O80" s="9"/>
      <c r="P80" s="107"/>
      <c r="Q80" s="108"/>
      <c r="R80" s="107"/>
      <c r="S80" s="90"/>
    </row>
    <row r="81" spans="1:19" x14ac:dyDescent="0.25">
      <c r="A81" s="186"/>
      <c r="B81" s="187"/>
      <c r="C81" s="210"/>
      <c r="D81" s="187"/>
      <c r="E81" s="16" t="s">
        <v>65</v>
      </c>
      <c r="F81" s="32"/>
      <c r="G81" s="6"/>
      <c r="H81" s="15"/>
      <c r="I81" s="85">
        <v>0.4</v>
      </c>
      <c r="J81" s="117" t="s">
        <v>440</v>
      </c>
      <c r="K81" s="87"/>
      <c r="L81" s="123"/>
      <c r="M81" s="124"/>
      <c r="N81" s="9"/>
      <c r="O81" s="9"/>
      <c r="P81" s="107"/>
      <c r="Q81" s="108"/>
      <c r="R81" s="107"/>
      <c r="S81" s="90"/>
    </row>
    <row r="82" spans="1:19" x14ac:dyDescent="0.25">
      <c r="A82" s="186"/>
      <c r="B82" s="187"/>
      <c r="C82" s="210"/>
      <c r="D82" s="187"/>
      <c r="E82" s="16" t="s">
        <v>66</v>
      </c>
      <c r="F82" s="32"/>
      <c r="G82" s="6"/>
      <c r="H82" s="15"/>
      <c r="I82" s="85">
        <v>0.35</v>
      </c>
      <c r="J82" s="117" t="s">
        <v>440</v>
      </c>
      <c r="K82" s="87"/>
      <c r="L82" s="123"/>
      <c r="M82" s="124"/>
      <c r="N82" s="9"/>
      <c r="O82" s="9"/>
      <c r="P82" s="107"/>
      <c r="Q82" s="108"/>
      <c r="R82" s="107"/>
      <c r="S82" s="90"/>
    </row>
    <row r="83" spans="1:19" x14ac:dyDescent="0.25">
      <c r="A83" s="186"/>
      <c r="B83" s="187"/>
      <c r="C83" s="210"/>
      <c r="D83" s="187"/>
      <c r="E83" s="16" t="s">
        <v>67</v>
      </c>
      <c r="F83" s="32"/>
      <c r="G83" s="6">
        <v>0.22</v>
      </c>
      <c r="H83" s="15"/>
      <c r="I83" s="85">
        <v>0.22</v>
      </c>
      <c r="J83" s="117" t="s">
        <v>440</v>
      </c>
      <c r="K83" s="87"/>
      <c r="L83" s="123"/>
      <c r="M83" s="124"/>
      <c r="N83" s="9"/>
      <c r="O83" s="9"/>
      <c r="P83" s="107"/>
      <c r="Q83" s="108"/>
      <c r="R83" s="107"/>
      <c r="S83" s="90"/>
    </row>
    <row r="84" spans="1:19" ht="14.1" customHeight="1" x14ac:dyDescent="0.25">
      <c r="A84" s="186"/>
      <c r="B84" s="187"/>
      <c r="C84" s="210"/>
      <c r="D84" s="187"/>
      <c r="E84" s="16" t="s">
        <v>68</v>
      </c>
      <c r="F84" s="32"/>
      <c r="G84" s="6"/>
      <c r="H84" s="15"/>
      <c r="I84" s="85">
        <v>2.8</v>
      </c>
      <c r="J84" s="117" t="s">
        <v>440</v>
      </c>
      <c r="K84" s="87"/>
      <c r="L84" s="123"/>
      <c r="M84" s="124"/>
      <c r="N84" s="9"/>
      <c r="O84" s="9"/>
      <c r="P84" s="107"/>
      <c r="Q84" s="108"/>
      <c r="R84" s="107"/>
      <c r="S84" s="90"/>
    </row>
    <row r="85" spans="1:19" ht="14.1" customHeight="1" x14ac:dyDescent="0.25">
      <c r="A85" s="186"/>
      <c r="B85" s="187"/>
      <c r="C85" s="210"/>
      <c r="D85" s="187"/>
      <c r="E85" s="16" t="s">
        <v>69</v>
      </c>
      <c r="F85" s="32"/>
      <c r="G85" s="6"/>
      <c r="H85" s="15"/>
      <c r="I85" s="85">
        <v>1.175</v>
      </c>
      <c r="J85" s="117" t="s">
        <v>440</v>
      </c>
      <c r="K85" s="87"/>
      <c r="L85" s="123"/>
      <c r="M85" s="124"/>
      <c r="N85" s="9"/>
      <c r="O85" s="9"/>
      <c r="P85" s="107"/>
      <c r="Q85" s="108"/>
      <c r="R85" s="107"/>
      <c r="S85" s="90"/>
    </row>
    <row r="86" spans="1:19" ht="14.1" customHeight="1" x14ac:dyDescent="0.25">
      <c r="A86" s="186"/>
      <c r="B86" s="187"/>
      <c r="C86" s="210"/>
      <c r="D86" s="187"/>
      <c r="E86" s="16" t="s">
        <v>70</v>
      </c>
      <c r="F86" s="32"/>
      <c r="G86" s="6"/>
      <c r="H86" s="15"/>
      <c r="I86" s="85">
        <v>0.17</v>
      </c>
      <c r="J86" s="117" t="s">
        <v>440</v>
      </c>
      <c r="K86" s="87"/>
      <c r="L86" s="123"/>
      <c r="M86" s="124"/>
      <c r="N86" s="9"/>
      <c r="O86" s="9"/>
      <c r="P86" s="107"/>
      <c r="Q86" s="108"/>
      <c r="R86" s="107"/>
      <c r="S86" s="90"/>
    </row>
    <row r="87" spans="1:19" ht="14.1" customHeight="1" x14ac:dyDescent="0.25">
      <c r="A87" s="186"/>
      <c r="B87" s="187"/>
      <c r="C87" s="210"/>
      <c r="D87" s="187"/>
      <c r="E87" s="16" t="s">
        <v>71</v>
      </c>
      <c r="F87" s="32"/>
      <c r="G87" s="6"/>
      <c r="H87" s="15"/>
      <c r="I87" s="163">
        <v>0.15</v>
      </c>
      <c r="J87" s="117" t="s">
        <v>440</v>
      </c>
      <c r="K87" s="87"/>
      <c r="L87" s="123"/>
      <c r="M87" s="124"/>
      <c r="N87" s="9"/>
      <c r="O87" s="9"/>
      <c r="P87" s="107"/>
      <c r="Q87" s="108"/>
      <c r="R87" s="107"/>
      <c r="S87" s="90"/>
    </row>
    <row r="88" spans="1:19" ht="14.1" customHeight="1" x14ac:dyDescent="0.25">
      <c r="A88" s="186"/>
      <c r="B88" s="187"/>
      <c r="C88" s="210"/>
      <c r="D88" s="187"/>
      <c r="E88" s="16" t="s">
        <v>72</v>
      </c>
      <c r="F88" s="32"/>
      <c r="G88" s="6"/>
      <c r="H88" s="15"/>
      <c r="I88" s="85">
        <v>0.9</v>
      </c>
      <c r="J88" s="117" t="s">
        <v>440</v>
      </c>
      <c r="K88" s="87"/>
      <c r="L88" s="123"/>
      <c r="M88" s="124"/>
      <c r="N88" s="9"/>
      <c r="O88" s="9"/>
      <c r="P88" s="107"/>
      <c r="Q88" s="108"/>
      <c r="R88" s="107"/>
      <c r="S88" s="90"/>
    </row>
    <row r="89" spans="1:19" ht="14.1" customHeight="1" x14ac:dyDescent="0.25">
      <c r="A89" s="186"/>
      <c r="B89" s="187"/>
      <c r="C89" s="210"/>
      <c r="D89" s="187"/>
      <c r="E89" s="16" t="s">
        <v>73</v>
      </c>
      <c r="F89" s="32"/>
      <c r="G89" s="6">
        <v>2.15</v>
      </c>
      <c r="H89" s="15"/>
      <c r="I89" s="85">
        <v>0.15</v>
      </c>
      <c r="J89" s="117" t="s">
        <v>441</v>
      </c>
      <c r="K89" s="87"/>
      <c r="L89" s="123"/>
      <c r="M89" s="124"/>
      <c r="N89" s="9"/>
      <c r="O89" s="9"/>
      <c r="P89" s="107"/>
      <c r="Q89" s="108"/>
      <c r="R89" s="107"/>
      <c r="S89" s="90"/>
    </row>
    <row r="90" spans="1:19" ht="14.1" customHeight="1" x14ac:dyDescent="0.25">
      <c r="A90" s="186"/>
      <c r="B90" s="187"/>
      <c r="C90" s="210"/>
      <c r="D90" s="187"/>
      <c r="E90" s="16" t="s">
        <v>74</v>
      </c>
      <c r="F90" s="32"/>
      <c r="G90" s="6"/>
      <c r="H90" s="15"/>
      <c r="I90" s="85">
        <v>0.3</v>
      </c>
      <c r="J90" s="117" t="s">
        <v>440</v>
      </c>
      <c r="K90" s="87"/>
      <c r="L90" s="123"/>
      <c r="M90" s="124"/>
      <c r="N90" s="9"/>
      <c r="O90" s="9"/>
      <c r="P90" s="107"/>
      <c r="Q90" s="108"/>
      <c r="R90" s="107"/>
      <c r="S90" s="90"/>
    </row>
    <row r="91" spans="1:19" ht="14.1" customHeight="1" x14ac:dyDescent="0.25">
      <c r="A91" s="186"/>
      <c r="B91" s="187"/>
      <c r="C91" s="210"/>
      <c r="D91" s="187"/>
      <c r="E91" s="16" t="s">
        <v>75</v>
      </c>
      <c r="F91" s="32"/>
      <c r="G91" s="6"/>
      <c r="H91" s="15"/>
      <c r="I91" s="85">
        <v>3.15</v>
      </c>
      <c r="J91" s="117" t="s">
        <v>440</v>
      </c>
      <c r="K91" s="87"/>
      <c r="L91" s="123"/>
      <c r="M91" s="124"/>
      <c r="N91" s="9"/>
      <c r="O91" s="9"/>
      <c r="P91" s="107"/>
      <c r="Q91" s="108"/>
      <c r="R91" s="107"/>
      <c r="S91" s="90"/>
    </row>
    <row r="92" spans="1:19" ht="14.1" customHeight="1" x14ac:dyDescent="0.25">
      <c r="A92" s="186"/>
      <c r="B92" s="187"/>
      <c r="C92" s="210"/>
      <c r="D92" s="187"/>
      <c r="E92" s="9" t="s">
        <v>76</v>
      </c>
      <c r="F92" s="21"/>
      <c r="G92" s="6">
        <v>0.6</v>
      </c>
      <c r="H92" s="15"/>
      <c r="I92" s="85">
        <v>0.55000000000000004</v>
      </c>
      <c r="J92" s="117" t="s">
        <v>439</v>
      </c>
      <c r="K92" s="87"/>
      <c r="L92" s="123"/>
      <c r="M92" s="124"/>
      <c r="N92" s="9"/>
      <c r="O92" s="9"/>
      <c r="P92" s="107"/>
      <c r="Q92" s="108"/>
      <c r="R92" s="107"/>
      <c r="S92" s="90"/>
    </row>
    <row r="93" spans="1:19" ht="14.1" customHeight="1" x14ac:dyDescent="0.25">
      <c r="A93" s="186"/>
      <c r="B93" s="187"/>
      <c r="C93" s="210"/>
      <c r="D93" s="187"/>
      <c r="E93" s="16" t="s">
        <v>77</v>
      </c>
      <c r="F93" s="32"/>
      <c r="G93" s="6"/>
      <c r="H93" s="15"/>
      <c r="I93" s="85">
        <v>0.85</v>
      </c>
      <c r="J93" s="117" t="s">
        <v>440</v>
      </c>
      <c r="K93" s="87"/>
      <c r="L93" s="123"/>
      <c r="M93" s="124"/>
      <c r="N93" s="242"/>
      <c r="O93" s="242"/>
      <c r="P93" s="107"/>
      <c r="Q93" s="108"/>
      <c r="R93" s="107"/>
      <c r="S93" s="90"/>
    </row>
    <row r="94" spans="1:19" ht="14.1" customHeight="1" x14ac:dyDescent="0.25">
      <c r="A94" s="186"/>
      <c r="B94" s="187"/>
      <c r="C94" s="210"/>
      <c r="D94" s="187"/>
      <c r="E94" s="233" t="s">
        <v>431</v>
      </c>
      <c r="F94" s="234"/>
      <c r="G94" s="6">
        <v>0.3</v>
      </c>
      <c r="H94" s="15"/>
      <c r="I94" s="85"/>
      <c r="J94" s="117" t="s">
        <v>439</v>
      </c>
      <c r="K94" s="87"/>
      <c r="L94" s="123"/>
      <c r="M94" s="124"/>
      <c r="N94" s="9"/>
      <c r="O94" s="9"/>
      <c r="P94" s="107"/>
      <c r="Q94" s="108"/>
      <c r="R94" s="107"/>
      <c r="S94" s="90"/>
    </row>
    <row r="95" spans="1:19" ht="14.1" customHeight="1" x14ac:dyDescent="0.25">
      <c r="A95" s="186"/>
      <c r="B95" s="187"/>
      <c r="C95" s="210"/>
      <c r="D95" s="187"/>
      <c r="E95" s="9" t="s">
        <v>78</v>
      </c>
      <c r="F95" s="21"/>
      <c r="G95" s="6"/>
      <c r="H95" s="15"/>
      <c r="I95" s="85">
        <v>0.45</v>
      </c>
      <c r="J95" s="117" t="s">
        <v>440</v>
      </c>
      <c r="K95" s="87"/>
      <c r="L95" s="123"/>
      <c r="M95" s="124"/>
      <c r="N95" s="9"/>
      <c r="O95" s="9"/>
      <c r="P95" s="107"/>
      <c r="Q95" s="108"/>
      <c r="R95" s="107"/>
      <c r="S95" s="90"/>
    </row>
    <row r="96" spans="1:19" ht="14.1" customHeight="1" x14ac:dyDescent="0.25">
      <c r="A96" s="186"/>
      <c r="B96" s="187"/>
      <c r="C96" s="210"/>
      <c r="D96" s="187"/>
      <c r="E96" s="16" t="s">
        <v>79</v>
      </c>
      <c r="F96" s="32"/>
      <c r="G96" s="6">
        <v>0.89</v>
      </c>
      <c r="H96" s="15"/>
      <c r="I96" s="85"/>
      <c r="J96" s="117" t="s">
        <v>441</v>
      </c>
      <c r="K96" s="87" t="s">
        <v>467</v>
      </c>
      <c r="L96" s="123"/>
      <c r="M96" s="124"/>
      <c r="N96" s="242"/>
      <c r="O96" s="242"/>
      <c r="P96" s="107"/>
      <c r="Q96" s="108"/>
      <c r="R96" s="107"/>
      <c r="S96" s="90"/>
    </row>
    <row r="97" spans="1:19" ht="14.1" customHeight="1" x14ac:dyDescent="0.25">
      <c r="A97" s="186"/>
      <c r="B97" s="187"/>
      <c r="C97" s="210"/>
      <c r="D97" s="187"/>
      <c r="E97" s="233" t="s">
        <v>432</v>
      </c>
      <c r="F97" s="234"/>
      <c r="G97" s="6">
        <v>0.17</v>
      </c>
      <c r="H97" s="15"/>
      <c r="I97" s="85"/>
      <c r="J97" s="117" t="s">
        <v>440</v>
      </c>
      <c r="K97" s="87"/>
      <c r="L97" s="123"/>
      <c r="M97" s="124"/>
      <c r="N97" s="9"/>
      <c r="O97" s="9"/>
      <c r="P97" s="107"/>
      <c r="Q97" s="108"/>
      <c r="R97" s="107"/>
      <c r="S97" s="90"/>
    </row>
    <row r="98" spans="1:19" ht="14.1" customHeight="1" x14ac:dyDescent="0.25">
      <c r="A98" s="186"/>
      <c r="B98" s="187"/>
      <c r="C98" s="210"/>
      <c r="D98" s="187"/>
      <c r="E98" s="9" t="s">
        <v>80</v>
      </c>
      <c r="F98" s="21"/>
      <c r="G98" s="6"/>
      <c r="H98" s="15"/>
      <c r="I98" s="85">
        <v>0.6</v>
      </c>
      <c r="J98" s="117" t="s">
        <v>440</v>
      </c>
      <c r="K98" s="87"/>
      <c r="L98" s="123"/>
      <c r="M98" s="124"/>
      <c r="N98" s="9"/>
      <c r="O98" s="9"/>
      <c r="P98" s="107"/>
      <c r="Q98" s="108"/>
      <c r="R98" s="107"/>
      <c r="S98" s="90"/>
    </row>
    <row r="99" spans="1:19" ht="14.1" customHeight="1" x14ac:dyDescent="0.25">
      <c r="A99" s="186"/>
      <c r="B99" s="187"/>
      <c r="C99" s="210"/>
      <c r="D99" s="187"/>
      <c r="E99" s="16" t="s">
        <v>81</v>
      </c>
      <c r="F99" s="32"/>
      <c r="G99" s="6"/>
      <c r="H99" s="15"/>
      <c r="I99" s="85">
        <v>0.27500000000000002</v>
      </c>
      <c r="J99" s="117" t="s">
        <v>440</v>
      </c>
      <c r="K99" s="87"/>
      <c r="L99" s="123"/>
      <c r="M99" s="124"/>
      <c r="N99" s="9"/>
      <c r="O99" s="9"/>
      <c r="P99" s="107"/>
      <c r="Q99" s="108"/>
      <c r="R99" s="107"/>
      <c r="S99" s="90"/>
    </row>
    <row r="100" spans="1:19" ht="14.1" customHeight="1" x14ac:dyDescent="0.25">
      <c r="A100" s="186"/>
      <c r="B100" s="187"/>
      <c r="C100" s="210"/>
      <c r="D100" s="187"/>
      <c r="E100" s="9" t="s">
        <v>82</v>
      </c>
      <c r="F100" s="21"/>
      <c r="G100" s="6"/>
      <c r="H100" s="135">
        <v>0.95</v>
      </c>
      <c r="I100" s="85"/>
      <c r="J100" s="117" t="s">
        <v>440</v>
      </c>
      <c r="K100" s="87"/>
      <c r="L100" s="123"/>
      <c r="M100" s="124"/>
      <c r="N100" s="9"/>
      <c r="O100" s="9"/>
      <c r="P100" s="107"/>
      <c r="Q100" s="108"/>
      <c r="R100" s="107"/>
      <c r="S100" s="90"/>
    </row>
    <row r="101" spans="1:19" ht="14.1" customHeight="1" x14ac:dyDescent="0.25">
      <c r="A101" s="186"/>
      <c r="B101" s="187"/>
      <c r="C101" s="210"/>
      <c r="D101" s="187"/>
      <c r="E101" s="16" t="s">
        <v>83</v>
      </c>
      <c r="F101" s="32"/>
      <c r="G101" s="6">
        <v>0.37</v>
      </c>
      <c r="H101" s="15"/>
      <c r="I101" s="85"/>
      <c r="J101" s="117" t="s">
        <v>439</v>
      </c>
      <c r="K101" s="87"/>
      <c r="L101" s="123"/>
      <c r="M101" s="124"/>
      <c r="N101" s="242"/>
      <c r="O101" s="242"/>
      <c r="P101" s="107"/>
      <c r="Q101" s="108"/>
      <c r="R101" s="107"/>
      <c r="S101" s="90"/>
    </row>
    <row r="102" spans="1:19" ht="14.1" customHeight="1" x14ac:dyDescent="0.25">
      <c r="A102" s="186"/>
      <c r="B102" s="187"/>
      <c r="C102" s="210"/>
      <c r="D102" s="187"/>
      <c r="E102" s="233" t="s">
        <v>435</v>
      </c>
      <c r="F102" s="234"/>
      <c r="G102" s="6">
        <v>0.05</v>
      </c>
      <c r="H102" s="15"/>
      <c r="I102" s="85">
        <v>1</v>
      </c>
      <c r="J102" s="117" t="s">
        <v>440</v>
      </c>
      <c r="K102" s="87"/>
      <c r="L102" s="123"/>
      <c r="M102" s="124"/>
      <c r="N102" s="242"/>
      <c r="O102" s="242"/>
      <c r="P102" s="107"/>
      <c r="Q102" s="108"/>
      <c r="R102" s="107"/>
      <c r="S102" s="90"/>
    </row>
    <row r="103" spans="1:19" ht="14.1" customHeight="1" x14ac:dyDescent="0.25">
      <c r="A103" s="186"/>
      <c r="B103" s="187"/>
      <c r="C103" s="210"/>
      <c r="D103" s="187"/>
      <c r="E103" s="233" t="s">
        <v>427</v>
      </c>
      <c r="F103" s="234"/>
      <c r="G103" s="6">
        <v>0.4</v>
      </c>
      <c r="H103" s="15"/>
      <c r="I103" s="85"/>
      <c r="J103" s="117" t="s">
        <v>440</v>
      </c>
      <c r="K103" s="87"/>
      <c r="L103" s="123"/>
      <c r="M103" s="124"/>
      <c r="N103" s="9"/>
      <c r="O103" s="9"/>
      <c r="P103" s="107"/>
      <c r="Q103" s="108"/>
      <c r="R103" s="107"/>
      <c r="S103" s="90"/>
    </row>
    <row r="104" spans="1:19" ht="14.1" customHeight="1" x14ac:dyDescent="0.25">
      <c r="A104" s="186"/>
      <c r="B104" s="187"/>
      <c r="C104" s="210"/>
      <c r="D104" s="187"/>
      <c r="E104" s="16" t="s">
        <v>84</v>
      </c>
      <c r="F104" s="32"/>
      <c r="G104" s="6"/>
      <c r="H104" s="15"/>
      <c r="I104" s="85">
        <v>0.4</v>
      </c>
      <c r="J104" s="117" t="s">
        <v>440</v>
      </c>
      <c r="K104" s="87"/>
      <c r="L104" s="123"/>
      <c r="M104" s="124"/>
      <c r="N104" s="9"/>
      <c r="O104" s="9"/>
      <c r="P104" s="107"/>
      <c r="Q104" s="108"/>
      <c r="R104" s="107"/>
      <c r="S104" s="90"/>
    </row>
    <row r="105" spans="1:19" x14ac:dyDescent="0.25">
      <c r="A105" s="186"/>
      <c r="B105" s="187"/>
      <c r="C105" s="210"/>
      <c r="D105" s="187"/>
      <c r="E105" s="9" t="s">
        <v>85</v>
      </c>
      <c r="F105" s="21"/>
      <c r="G105" s="165"/>
      <c r="H105" s="28"/>
      <c r="I105" s="92">
        <v>0.14000000000000001</v>
      </c>
      <c r="J105" s="160" t="s">
        <v>440</v>
      </c>
      <c r="K105" s="161"/>
      <c r="L105" s="123"/>
      <c r="M105" s="124"/>
      <c r="N105" s="9"/>
      <c r="O105" s="9"/>
      <c r="P105" s="107"/>
      <c r="Q105" s="108"/>
      <c r="R105" s="107"/>
      <c r="S105" s="90"/>
    </row>
    <row r="106" spans="1:19" ht="15" customHeight="1" x14ac:dyDescent="0.25">
      <c r="A106" s="186"/>
      <c r="B106" s="187"/>
      <c r="C106" s="210"/>
      <c r="D106" s="187"/>
      <c r="E106" s="34" t="s">
        <v>86</v>
      </c>
      <c r="F106" s="34"/>
      <c r="G106" s="135">
        <v>0.78</v>
      </c>
      <c r="H106" s="135">
        <v>0.42</v>
      </c>
      <c r="I106" s="1"/>
      <c r="J106" s="117" t="s">
        <v>439</v>
      </c>
      <c r="K106" s="117"/>
      <c r="L106" s="124"/>
      <c r="M106" s="124"/>
      <c r="N106" s="9"/>
      <c r="O106" s="9"/>
      <c r="P106" s="107"/>
      <c r="Q106" s="108"/>
      <c r="R106" s="107"/>
      <c r="S106" s="90"/>
    </row>
    <row r="107" spans="1:19" ht="15" customHeight="1" x14ac:dyDescent="0.25">
      <c r="A107" s="186" t="s">
        <v>290</v>
      </c>
      <c r="B107" s="187"/>
      <c r="C107" s="210" t="s">
        <v>291</v>
      </c>
      <c r="D107" s="187"/>
      <c r="E107" s="9" t="s">
        <v>87</v>
      </c>
      <c r="F107" s="21"/>
      <c r="G107" s="6"/>
      <c r="H107" s="15"/>
      <c r="I107" s="85">
        <v>0.46</v>
      </c>
      <c r="J107" s="117" t="s">
        <v>440</v>
      </c>
      <c r="K107" s="87"/>
      <c r="L107" s="124"/>
      <c r="M107" s="124"/>
      <c r="N107" s="9"/>
      <c r="O107" s="9"/>
      <c r="P107" s="107"/>
      <c r="Q107" s="108"/>
      <c r="R107" s="107"/>
      <c r="S107" s="90"/>
    </row>
    <row r="108" spans="1:19" ht="15" customHeight="1" x14ac:dyDescent="0.25">
      <c r="A108" s="186"/>
      <c r="B108" s="187"/>
      <c r="C108" s="210"/>
      <c r="D108" s="187"/>
      <c r="E108" s="16" t="s">
        <v>88</v>
      </c>
      <c r="F108" s="32"/>
      <c r="G108" s="6">
        <v>0.96</v>
      </c>
      <c r="H108" s="15"/>
      <c r="I108" s="85">
        <v>0.55000000000000004</v>
      </c>
      <c r="J108" s="117" t="s">
        <v>439</v>
      </c>
      <c r="K108" s="87"/>
      <c r="L108" s="124"/>
      <c r="M108" s="124"/>
      <c r="N108" s="9"/>
      <c r="O108" s="9"/>
      <c r="P108" s="107"/>
      <c r="Q108" s="108"/>
      <c r="R108" s="107"/>
      <c r="S108" s="90"/>
    </row>
    <row r="109" spans="1:19" ht="15" customHeight="1" x14ac:dyDescent="0.25">
      <c r="A109" s="186"/>
      <c r="B109" s="187"/>
      <c r="C109" s="210"/>
      <c r="D109" s="187"/>
      <c r="E109" s="19" t="s">
        <v>89</v>
      </c>
      <c r="F109" s="23"/>
      <c r="G109" s="6">
        <v>0.12</v>
      </c>
      <c r="H109" s="15"/>
      <c r="I109" s="85">
        <v>0.26</v>
      </c>
      <c r="J109" s="117" t="s">
        <v>439</v>
      </c>
      <c r="K109" s="87"/>
      <c r="L109" s="124"/>
      <c r="M109" s="124"/>
      <c r="N109" s="9"/>
      <c r="O109" s="9"/>
      <c r="P109" s="107"/>
      <c r="Q109" s="108"/>
      <c r="R109" s="107"/>
      <c r="S109" s="90"/>
    </row>
    <row r="110" spans="1:19" ht="15" customHeight="1" x14ac:dyDescent="0.25">
      <c r="A110" s="186"/>
      <c r="B110" s="187"/>
      <c r="C110" s="210"/>
      <c r="D110" s="187"/>
      <c r="E110" s="17" t="s">
        <v>90</v>
      </c>
      <c r="F110" s="25"/>
      <c r="G110" s="6"/>
      <c r="H110" s="15"/>
      <c r="I110" s="85">
        <v>0.63</v>
      </c>
      <c r="J110" s="117" t="s">
        <v>440</v>
      </c>
      <c r="K110" s="87"/>
      <c r="L110" s="124"/>
      <c r="M110" s="124"/>
      <c r="N110" s="9"/>
      <c r="O110" s="9"/>
      <c r="P110" s="107"/>
      <c r="Q110" s="108"/>
      <c r="R110" s="107"/>
      <c r="S110" s="90"/>
    </row>
    <row r="111" spans="1:19" ht="15" customHeight="1" x14ac:dyDescent="0.25">
      <c r="A111" s="186"/>
      <c r="B111" s="187"/>
      <c r="C111" s="210"/>
      <c r="D111" s="187"/>
      <c r="E111" s="16" t="s">
        <v>91</v>
      </c>
      <c r="F111" s="32"/>
      <c r="G111" s="6"/>
      <c r="H111" s="15"/>
      <c r="I111" s="85">
        <v>0.46</v>
      </c>
      <c r="J111" s="117" t="s">
        <v>440</v>
      </c>
      <c r="K111" s="87"/>
      <c r="L111" s="124"/>
      <c r="M111" s="124"/>
      <c r="N111" s="9"/>
      <c r="O111" s="9"/>
      <c r="P111" s="107"/>
      <c r="Q111" s="108"/>
      <c r="R111" s="107"/>
      <c r="S111" s="90"/>
    </row>
    <row r="112" spans="1:19" ht="15" customHeight="1" x14ac:dyDescent="0.25">
      <c r="A112" s="186"/>
      <c r="B112" s="187"/>
      <c r="C112" s="210"/>
      <c r="D112" s="187"/>
      <c r="E112" s="9" t="s">
        <v>92</v>
      </c>
      <c r="F112" s="21"/>
      <c r="G112" s="6">
        <v>1.05</v>
      </c>
      <c r="H112" s="15"/>
      <c r="I112" s="85"/>
      <c r="J112" s="117" t="s">
        <v>439</v>
      </c>
      <c r="K112" s="87"/>
      <c r="L112" s="124"/>
      <c r="M112" s="124"/>
      <c r="N112" s="9"/>
      <c r="O112" s="9"/>
      <c r="P112" s="107"/>
      <c r="Q112" s="108"/>
      <c r="R112" s="107"/>
      <c r="S112" s="90"/>
    </row>
    <row r="113" spans="1:19" ht="15" customHeight="1" x14ac:dyDescent="0.25">
      <c r="A113" s="186"/>
      <c r="B113" s="187"/>
      <c r="C113" s="210"/>
      <c r="D113" s="187"/>
      <c r="E113" s="16" t="s">
        <v>93</v>
      </c>
      <c r="F113" s="32"/>
      <c r="G113" s="6"/>
      <c r="H113" s="15"/>
      <c r="I113" s="163">
        <v>7.0000000000000007E-2</v>
      </c>
      <c r="J113" s="117" t="s">
        <v>440</v>
      </c>
      <c r="K113" s="87"/>
      <c r="L113" s="124"/>
      <c r="M113" s="124"/>
      <c r="N113" s="9"/>
      <c r="O113" s="9"/>
      <c r="P113" s="107"/>
      <c r="Q113" s="108"/>
      <c r="R113" s="107"/>
      <c r="S113" s="90"/>
    </row>
    <row r="114" spans="1:19" ht="15" customHeight="1" x14ac:dyDescent="0.25">
      <c r="A114" s="186"/>
      <c r="B114" s="187"/>
      <c r="C114" s="210"/>
      <c r="D114" s="187"/>
      <c r="E114" s="9" t="s">
        <v>94</v>
      </c>
      <c r="F114" s="9"/>
      <c r="G114" s="7">
        <v>0.36</v>
      </c>
      <c r="H114" s="28"/>
      <c r="I114" s="92">
        <v>0.65</v>
      </c>
      <c r="J114" s="117" t="s">
        <v>440</v>
      </c>
      <c r="K114" s="87"/>
      <c r="L114" s="124"/>
      <c r="M114" s="124"/>
      <c r="N114" s="9"/>
      <c r="O114" s="9"/>
      <c r="P114" s="107"/>
      <c r="Q114" s="108"/>
      <c r="R114" s="107"/>
      <c r="S114" s="90"/>
    </row>
    <row r="115" spans="1:19" ht="15" customHeight="1" x14ac:dyDescent="0.25">
      <c r="A115" s="186"/>
      <c r="B115" s="187"/>
      <c r="C115" s="210"/>
      <c r="D115" s="187"/>
      <c r="E115" s="32" t="s">
        <v>95</v>
      </c>
      <c r="F115" s="34"/>
      <c r="G115" s="135">
        <v>0.2</v>
      </c>
      <c r="H115" s="135">
        <v>0.79</v>
      </c>
      <c r="I115" s="163">
        <v>0.95</v>
      </c>
      <c r="J115" s="117" t="s">
        <v>439</v>
      </c>
      <c r="K115" s="87"/>
      <c r="L115" s="124"/>
      <c r="M115" s="124"/>
      <c r="N115" s="9"/>
      <c r="O115" s="9"/>
      <c r="P115" s="107"/>
      <c r="Q115" s="108"/>
      <c r="R115" s="107"/>
      <c r="S115" s="90"/>
    </row>
    <row r="116" spans="1:19" ht="15" customHeight="1" x14ac:dyDescent="0.25">
      <c r="A116" s="186"/>
      <c r="B116" s="187"/>
      <c r="C116" s="210"/>
      <c r="D116" s="187"/>
      <c r="E116" s="32" t="s">
        <v>96</v>
      </c>
      <c r="F116" s="34"/>
      <c r="G116" s="1"/>
      <c r="H116" s="15"/>
      <c r="I116" s="85">
        <v>0.3</v>
      </c>
      <c r="J116" s="117" t="s">
        <v>440</v>
      </c>
      <c r="K116" s="87"/>
      <c r="L116" s="124"/>
      <c r="M116" s="124"/>
      <c r="N116" s="243"/>
      <c r="O116" s="243"/>
      <c r="P116" s="109"/>
      <c r="Q116" s="111"/>
      <c r="R116" s="109"/>
      <c r="S116" s="90"/>
    </row>
    <row r="117" spans="1:19" ht="15" customHeight="1" x14ac:dyDescent="0.25">
      <c r="A117" s="186"/>
      <c r="B117" s="187"/>
      <c r="C117" s="210"/>
      <c r="D117" s="187"/>
      <c r="E117" s="9" t="s">
        <v>97</v>
      </c>
      <c r="F117" s="9"/>
      <c r="G117" s="1"/>
      <c r="H117" s="15"/>
      <c r="I117" s="85">
        <v>0.14000000000000001</v>
      </c>
      <c r="J117" s="117" t="s">
        <v>440</v>
      </c>
      <c r="K117" s="87"/>
      <c r="L117" s="124"/>
      <c r="M117" s="124"/>
      <c r="N117" s="9"/>
      <c r="O117" s="9"/>
      <c r="P117" s="107"/>
      <c r="Q117" s="108"/>
      <c r="R117" s="107"/>
      <c r="S117" s="90"/>
    </row>
    <row r="118" spans="1:19" ht="30" customHeight="1" x14ac:dyDescent="0.25">
      <c r="A118" s="186"/>
      <c r="B118" s="187"/>
      <c r="C118" s="210"/>
      <c r="D118" s="187"/>
      <c r="E118" s="231" t="s">
        <v>433</v>
      </c>
      <c r="F118" s="232"/>
      <c r="G118" s="4">
        <v>0.25</v>
      </c>
      <c r="H118" s="27"/>
      <c r="I118" s="84">
        <v>0.25</v>
      </c>
      <c r="J118" s="117" t="s">
        <v>440</v>
      </c>
      <c r="K118" s="87"/>
      <c r="L118" s="124"/>
      <c r="M118" s="124"/>
      <c r="N118" s="240"/>
      <c r="O118" s="240"/>
      <c r="P118" s="107"/>
      <c r="Q118" s="108"/>
      <c r="R118" s="107"/>
      <c r="S118" s="90"/>
    </row>
    <row r="119" spans="1:19" ht="15" customHeight="1" x14ac:dyDescent="0.25">
      <c r="A119" s="186"/>
      <c r="B119" s="187"/>
      <c r="C119" s="211"/>
      <c r="D119" s="212"/>
      <c r="E119" s="9" t="s">
        <v>98</v>
      </c>
      <c r="F119" s="9"/>
      <c r="G119" s="1"/>
      <c r="H119" s="15"/>
      <c r="I119" s="85">
        <v>0.32</v>
      </c>
      <c r="J119" s="117" t="s">
        <v>440</v>
      </c>
      <c r="K119" s="87"/>
      <c r="L119" s="124"/>
      <c r="M119" s="124"/>
      <c r="N119" s="240"/>
      <c r="O119" s="240"/>
      <c r="P119" s="107"/>
      <c r="Q119" s="108"/>
      <c r="R119" s="107"/>
      <c r="S119" s="90"/>
    </row>
    <row r="120" spans="1:19" ht="15" customHeight="1" x14ac:dyDescent="0.25">
      <c r="A120" s="186"/>
      <c r="B120" s="187"/>
      <c r="C120" s="196" t="s">
        <v>100</v>
      </c>
      <c r="D120" s="197"/>
      <c r="E120" s="176" t="s">
        <v>457</v>
      </c>
      <c r="F120" s="177"/>
      <c r="G120" s="7"/>
      <c r="H120" s="28"/>
      <c r="I120" s="166">
        <v>0.76500000000000001</v>
      </c>
      <c r="J120" s="117" t="s">
        <v>440</v>
      </c>
      <c r="K120" s="87"/>
      <c r="L120" s="124"/>
      <c r="M120" s="124"/>
      <c r="N120" s="140"/>
      <c r="O120" s="140"/>
      <c r="P120" s="107"/>
      <c r="Q120" s="108"/>
      <c r="R120" s="107"/>
      <c r="S120" s="90"/>
    </row>
    <row r="121" spans="1:19" ht="15" customHeight="1" x14ac:dyDescent="0.25">
      <c r="A121" s="186"/>
      <c r="B121" s="187"/>
      <c r="C121" s="192"/>
      <c r="D121" s="193"/>
      <c r="E121" s="176" t="s">
        <v>458</v>
      </c>
      <c r="F121" s="177"/>
      <c r="G121" s="1"/>
      <c r="H121" s="135">
        <v>0.11</v>
      </c>
      <c r="I121" s="1"/>
      <c r="J121" s="117" t="s">
        <v>440</v>
      </c>
      <c r="K121" s="87"/>
      <c r="L121" s="124"/>
      <c r="M121" s="124"/>
      <c r="N121" s="140"/>
      <c r="O121" s="140"/>
      <c r="P121" s="107"/>
      <c r="Q121" s="108"/>
      <c r="R121" s="107"/>
      <c r="S121" s="90"/>
    </row>
    <row r="122" spans="1:19" ht="15" customHeight="1" x14ac:dyDescent="0.25">
      <c r="A122" s="186"/>
      <c r="B122" s="187"/>
      <c r="C122" s="192"/>
      <c r="D122" s="193"/>
      <c r="E122" s="176" t="s">
        <v>459</v>
      </c>
      <c r="F122" s="177"/>
      <c r="G122" s="1">
        <v>0.55100000000000005</v>
      </c>
      <c r="H122" s="15"/>
      <c r="I122" s="1"/>
      <c r="J122" s="117" t="s">
        <v>440</v>
      </c>
      <c r="K122" s="87"/>
      <c r="L122" s="124"/>
      <c r="M122" s="124"/>
      <c r="N122" s="140"/>
      <c r="O122" s="140"/>
      <c r="P122" s="107"/>
      <c r="Q122" s="108"/>
      <c r="R122" s="107"/>
      <c r="S122" s="90"/>
    </row>
    <row r="123" spans="1:19" ht="15" customHeight="1" x14ac:dyDescent="0.25">
      <c r="A123" s="186"/>
      <c r="B123" s="187"/>
      <c r="C123" s="192"/>
      <c r="D123" s="193"/>
      <c r="E123" s="176" t="s">
        <v>460</v>
      </c>
      <c r="F123" s="177"/>
      <c r="G123" s="1">
        <v>0.432</v>
      </c>
      <c r="H123" s="15"/>
      <c r="I123" s="1">
        <v>0.28199999999999997</v>
      </c>
      <c r="J123" s="117" t="s">
        <v>440</v>
      </c>
      <c r="K123" s="87"/>
      <c r="L123" s="124"/>
      <c r="M123" s="124"/>
      <c r="N123" s="140"/>
      <c r="O123" s="140"/>
      <c r="P123" s="107"/>
      <c r="Q123" s="108"/>
      <c r="R123" s="107"/>
      <c r="S123" s="90"/>
    </row>
    <row r="124" spans="1:19" ht="15" customHeight="1" x14ac:dyDescent="0.25">
      <c r="A124" s="186"/>
      <c r="B124" s="187"/>
      <c r="C124" s="192"/>
      <c r="D124" s="193"/>
      <c r="E124" s="176" t="s">
        <v>461</v>
      </c>
      <c r="F124" s="177"/>
      <c r="G124" s="1">
        <v>0.27700000000000002</v>
      </c>
      <c r="H124" s="15"/>
      <c r="I124" s="1"/>
      <c r="J124" s="117" t="s">
        <v>440</v>
      </c>
      <c r="K124" s="87"/>
      <c r="L124" s="124"/>
      <c r="M124" s="124"/>
      <c r="N124" s="140"/>
      <c r="O124" s="140"/>
      <c r="P124" s="107"/>
      <c r="Q124" s="108"/>
      <c r="R124" s="107"/>
      <c r="S124" s="90"/>
    </row>
    <row r="125" spans="1:19" ht="15" customHeight="1" x14ac:dyDescent="0.25">
      <c r="A125" s="186"/>
      <c r="B125" s="187"/>
      <c r="C125" s="192"/>
      <c r="D125" s="193"/>
      <c r="E125" s="176" t="s">
        <v>462</v>
      </c>
      <c r="F125" s="177"/>
      <c r="G125" s="1">
        <v>0.35199999999999998</v>
      </c>
      <c r="H125" s="15"/>
      <c r="I125" s="1"/>
      <c r="J125" s="117" t="s">
        <v>440</v>
      </c>
      <c r="K125" s="87"/>
      <c r="L125" s="124"/>
      <c r="M125" s="124"/>
      <c r="N125" s="140"/>
      <c r="O125" s="140"/>
      <c r="P125" s="107"/>
      <c r="Q125" s="108"/>
      <c r="R125" s="107"/>
      <c r="S125" s="90"/>
    </row>
    <row r="126" spans="1:19" ht="15" customHeight="1" x14ac:dyDescent="0.25">
      <c r="A126" s="186"/>
      <c r="B126" s="187"/>
      <c r="C126" s="192"/>
      <c r="D126" s="193"/>
      <c r="E126" s="176" t="s">
        <v>463</v>
      </c>
      <c r="F126" s="177"/>
      <c r="G126" s="1">
        <v>0.35899999999999999</v>
      </c>
      <c r="H126" s="15"/>
      <c r="I126" s="1"/>
      <c r="J126" s="117" t="s">
        <v>440</v>
      </c>
      <c r="K126" s="87"/>
      <c r="L126" s="124"/>
      <c r="M126" s="124"/>
      <c r="N126" s="140"/>
      <c r="O126" s="140"/>
      <c r="P126" s="107"/>
      <c r="Q126" s="108"/>
      <c r="R126" s="107"/>
      <c r="S126" s="90"/>
    </row>
    <row r="127" spans="1:19" ht="15" customHeight="1" thickBot="1" x14ac:dyDescent="0.3">
      <c r="A127" s="188"/>
      <c r="B127" s="189"/>
      <c r="C127" s="305"/>
      <c r="D127" s="306"/>
      <c r="E127" s="307" t="s">
        <v>464</v>
      </c>
      <c r="F127" s="308"/>
      <c r="G127" s="30">
        <v>0.65600000000000003</v>
      </c>
      <c r="H127" s="31"/>
      <c r="I127" s="30"/>
      <c r="J127" s="121" t="s">
        <v>440</v>
      </c>
      <c r="K127" s="91"/>
      <c r="L127" s="124"/>
      <c r="M127" s="124"/>
      <c r="N127" s="240"/>
      <c r="O127" s="240"/>
      <c r="P127" s="107"/>
      <c r="Q127" s="108"/>
      <c r="R127" s="107"/>
      <c r="S127" s="90"/>
    </row>
    <row r="128" spans="1:19" ht="15" customHeight="1" thickBot="1" x14ac:dyDescent="0.3">
      <c r="A128" s="229" t="s">
        <v>213</v>
      </c>
      <c r="B128" s="230"/>
      <c r="C128" s="227">
        <f>SUM(G128:H128,I128)</f>
        <v>92.022000000000006</v>
      </c>
      <c r="D128" s="228"/>
      <c r="E128" s="125"/>
      <c r="F128" s="33"/>
      <c r="G128" s="98">
        <f>SUM(G106:G127,G54:G105,G10:G53)</f>
        <v>37.562000000000005</v>
      </c>
      <c r="H128" s="126"/>
      <c r="I128" s="154">
        <v>54.46</v>
      </c>
      <c r="J128" s="100"/>
      <c r="K128" s="127"/>
      <c r="L128" s="124"/>
      <c r="M128" s="124"/>
      <c r="N128" s="240"/>
      <c r="O128" s="240"/>
      <c r="P128" s="107"/>
      <c r="Q128" s="108"/>
      <c r="R128" s="107"/>
      <c r="S128" s="90"/>
    </row>
    <row r="129" spans="1:19" ht="15" customHeight="1" thickBot="1" x14ac:dyDescent="0.3">
      <c r="A129" s="143"/>
      <c r="B129" s="144"/>
      <c r="C129" s="35"/>
      <c r="D129" s="144"/>
      <c r="E129" s="9"/>
      <c r="F129" s="9"/>
      <c r="G129" s="35"/>
      <c r="H129" s="9"/>
      <c r="I129" s="103"/>
      <c r="J129" s="104"/>
      <c r="L129" s="124"/>
      <c r="M129" s="124"/>
      <c r="N129" s="240"/>
      <c r="O129" s="240"/>
      <c r="P129" s="107"/>
      <c r="Q129" s="108"/>
      <c r="R129" s="107"/>
      <c r="S129" s="90"/>
    </row>
    <row r="130" spans="1:19" ht="15.75" thickBot="1" x14ac:dyDescent="0.3">
      <c r="A130" s="218" t="s">
        <v>442</v>
      </c>
      <c r="B130" s="219"/>
      <c r="C130" s="219"/>
      <c r="D130" s="219"/>
      <c r="E130" s="219"/>
      <c r="F130" s="219"/>
      <c r="G130" s="219"/>
      <c r="H130" s="219"/>
      <c r="I130" s="219"/>
      <c r="J130" s="219"/>
      <c r="K130" s="220"/>
      <c r="L130" s="124"/>
      <c r="M130" s="124"/>
      <c r="N130" s="240"/>
      <c r="O130" s="240"/>
      <c r="P130" s="107"/>
      <c r="Q130" s="108"/>
      <c r="R130" s="107"/>
      <c r="S130" s="90"/>
    </row>
    <row r="131" spans="1:19" ht="14.45" customHeight="1" x14ac:dyDescent="0.25">
      <c r="A131" s="184" t="s">
        <v>290</v>
      </c>
      <c r="B131" s="185"/>
      <c r="C131" s="209" t="s">
        <v>175</v>
      </c>
      <c r="D131" s="185"/>
      <c r="E131" s="112" t="s">
        <v>101</v>
      </c>
      <c r="F131" s="113" t="s">
        <v>102</v>
      </c>
      <c r="G131" s="12">
        <v>0.53</v>
      </c>
      <c r="H131" s="114"/>
      <c r="I131" s="94"/>
      <c r="J131" s="118" t="s">
        <v>440</v>
      </c>
      <c r="K131" s="88"/>
      <c r="L131" s="124"/>
      <c r="M131" s="124"/>
      <c r="N131" s="240"/>
      <c r="O131" s="240"/>
      <c r="P131" s="107"/>
      <c r="Q131" s="108"/>
      <c r="R131" s="107"/>
      <c r="S131" s="90"/>
    </row>
    <row r="132" spans="1:19" ht="14.45" customHeight="1" x14ac:dyDescent="0.25">
      <c r="A132" s="186"/>
      <c r="B132" s="187"/>
      <c r="C132" s="210"/>
      <c r="D132" s="187"/>
      <c r="E132" s="37" t="s">
        <v>101</v>
      </c>
      <c r="F132" s="38" t="s">
        <v>103</v>
      </c>
      <c r="G132" s="1">
        <v>0.5</v>
      </c>
      <c r="H132" s="39"/>
      <c r="I132" s="93"/>
      <c r="J132" s="117" t="s">
        <v>440</v>
      </c>
      <c r="K132" s="87"/>
      <c r="L132" s="241"/>
      <c r="M132" s="241"/>
      <c r="N132" s="9"/>
      <c r="O132" s="9"/>
      <c r="P132" s="35"/>
      <c r="Q132" s="35"/>
      <c r="R132" s="35"/>
      <c r="S132" s="90"/>
    </row>
    <row r="133" spans="1:19" ht="14.45" customHeight="1" x14ac:dyDescent="0.25">
      <c r="A133" s="186"/>
      <c r="B133" s="187"/>
      <c r="C133" s="210"/>
      <c r="D133" s="187"/>
      <c r="E133" s="37" t="s">
        <v>101</v>
      </c>
      <c r="F133" s="40" t="s">
        <v>104</v>
      </c>
      <c r="G133" s="1">
        <v>0.68</v>
      </c>
      <c r="H133" s="41"/>
      <c r="I133" s="93"/>
      <c r="J133" s="117" t="s">
        <v>440</v>
      </c>
      <c r="K133" s="87"/>
      <c r="L133" s="9"/>
      <c r="M133" s="9"/>
      <c r="N133" s="9"/>
      <c r="O133" s="9"/>
      <c r="P133" s="9"/>
      <c r="Q133" s="9"/>
      <c r="R133" s="9"/>
      <c r="S133" s="9"/>
    </row>
    <row r="134" spans="1:19" ht="14.45" customHeight="1" x14ac:dyDescent="0.25">
      <c r="A134" s="186"/>
      <c r="B134" s="187"/>
      <c r="C134" s="210"/>
      <c r="D134" s="187"/>
      <c r="E134" s="37" t="s">
        <v>101</v>
      </c>
      <c r="F134" s="36" t="s">
        <v>105</v>
      </c>
      <c r="G134" s="1"/>
      <c r="H134" s="39"/>
      <c r="I134" s="93">
        <v>0.86</v>
      </c>
      <c r="J134" s="117" t="s">
        <v>440</v>
      </c>
      <c r="K134" s="87"/>
      <c r="L134" s="9"/>
      <c r="M134" s="9"/>
      <c r="N134" s="9"/>
      <c r="O134" s="9"/>
      <c r="P134" s="9"/>
      <c r="Q134" s="9"/>
      <c r="R134" s="9"/>
      <c r="S134" s="9"/>
    </row>
    <row r="135" spans="1:19" ht="14.45" customHeight="1" x14ac:dyDescent="0.25">
      <c r="A135" s="186"/>
      <c r="B135" s="187"/>
      <c r="C135" s="210"/>
      <c r="D135" s="187"/>
      <c r="E135" s="37" t="s">
        <v>101</v>
      </c>
      <c r="F135" s="40" t="s">
        <v>106</v>
      </c>
      <c r="G135" s="1"/>
      <c r="H135" s="39"/>
      <c r="I135" s="93">
        <v>0.7</v>
      </c>
      <c r="J135" s="117" t="s">
        <v>440</v>
      </c>
      <c r="K135" s="87"/>
      <c r="L135" s="9"/>
      <c r="M135" s="9"/>
      <c r="N135" s="9"/>
      <c r="O135" s="9"/>
      <c r="P135" s="9"/>
      <c r="Q135" s="9"/>
      <c r="R135" s="9"/>
      <c r="S135" s="9"/>
    </row>
    <row r="136" spans="1:19" ht="14.45" customHeight="1" x14ac:dyDescent="0.25">
      <c r="A136" s="186"/>
      <c r="B136" s="187"/>
      <c r="C136" s="210"/>
      <c r="D136" s="187"/>
      <c r="E136" s="37" t="s">
        <v>101</v>
      </c>
      <c r="F136" s="36" t="s">
        <v>107</v>
      </c>
      <c r="G136" s="1"/>
      <c r="H136" s="39"/>
      <c r="I136" s="93">
        <v>1.8</v>
      </c>
      <c r="J136" s="117" t="s">
        <v>440</v>
      </c>
      <c r="K136" s="87"/>
      <c r="L136" s="9"/>
      <c r="M136" s="9"/>
      <c r="N136" s="9"/>
      <c r="O136" s="9"/>
      <c r="P136" s="9"/>
      <c r="Q136" s="9"/>
      <c r="R136" s="9"/>
      <c r="S136" s="9"/>
    </row>
    <row r="137" spans="1:19" ht="14.45" customHeight="1" x14ac:dyDescent="0.25">
      <c r="A137" s="186"/>
      <c r="B137" s="187"/>
      <c r="C137" s="210"/>
      <c r="D137" s="187"/>
      <c r="E137" s="37" t="s">
        <v>101</v>
      </c>
      <c r="F137" s="40" t="s">
        <v>108</v>
      </c>
      <c r="G137" s="1"/>
      <c r="H137" s="39"/>
      <c r="I137" s="93">
        <v>0.86</v>
      </c>
      <c r="J137" s="117" t="s">
        <v>440</v>
      </c>
      <c r="K137" s="87"/>
      <c r="L137" s="9"/>
      <c r="M137" s="9"/>
      <c r="N137" s="9"/>
      <c r="O137" s="9"/>
      <c r="P137" s="9"/>
      <c r="Q137" s="9"/>
      <c r="R137" s="9"/>
      <c r="S137" s="9"/>
    </row>
    <row r="138" spans="1:19" ht="14.45" customHeight="1" x14ac:dyDescent="0.25">
      <c r="A138" s="186"/>
      <c r="B138" s="187"/>
      <c r="C138" s="210"/>
      <c r="D138" s="187"/>
      <c r="E138" s="37" t="s">
        <v>101</v>
      </c>
      <c r="F138" s="42" t="s">
        <v>109</v>
      </c>
      <c r="G138" s="1"/>
      <c r="H138" s="39"/>
      <c r="I138" s="93">
        <v>0.82</v>
      </c>
      <c r="J138" s="117" t="s">
        <v>440</v>
      </c>
      <c r="K138" s="87"/>
      <c r="L138" s="9"/>
      <c r="M138" s="9"/>
      <c r="N138" s="9"/>
      <c r="O138" s="9"/>
      <c r="P138" s="9"/>
      <c r="Q138" s="9"/>
      <c r="R138" s="9"/>
      <c r="S138" s="9"/>
    </row>
    <row r="139" spans="1:19" ht="14.45" customHeight="1" x14ac:dyDescent="0.25">
      <c r="A139" s="186"/>
      <c r="B139" s="187"/>
      <c r="C139" s="210"/>
      <c r="D139" s="187"/>
      <c r="E139" s="34" t="s">
        <v>101</v>
      </c>
      <c r="F139" s="43" t="s">
        <v>110</v>
      </c>
      <c r="G139" s="1"/>
      <c r="H139" s="39"/>
      <c r="I139" s="93">
        <v>0.85</v>
      </c>
      <c r="J139" s="117" t="s">
        <v>440</v>
      </c>
      <c r="K139" s="87"/>
    </row>
    <row r="140" spans="1:19" ht="14.45" customHeight="1" x14ac:dyDescent="0.25">
      <c r="A140" s="186"/>
      <c r="B140" s="187"/>
      <c r="C140" s="210"/>
      <c r="D140" s="187"/>
      <c r="E140" s="37" t="s">
        <v>101</v>
      </c>
      <c r="F140" s="38" t="s">
        <v>111</v>
      </c>
      <c r="G140" s="1"/>
      <c r="H140" s="39"/>
      <c r="I140" s="93">
        <v>1.06</v>
      </c>
      <c r="J140" s="117" t="s">
        <v>440</v>
      </c>
      <c r="K140" s="87" t="s">
        <v>467</v>
      </c>
    </row>
    <row r="141" spans="1:19" ht="14.45" customHeight="1" x14ac:dyDescent="0.25">
      <c r="A141" s="186"/>
      <c r="B141" s="187"/>
      <c r="C141" s="210"/>
      <c r="D141" s="187"/>
      <c r="E141" s="37" t="s">
        <v>101</v>
      </c>
      <c r="F141" s="40" t="s">
        <v>112</v>
      </c>
      <c r="G141" s="1"/>
      <c r="H141" s="39"/>
      <c r="I141" s="93">
        <v>1.26</v>
      </c>
      <c r="J141" s="117" t="s">
        <v>440</v>
      </c>
      <c r="K141" s="87"/>
    </row>
    <row r="142" spans="1:19" ht="14.45" customHeight="1" x14ac:dyDescent="0.25">
      <c r="A142" s="186"/>
      <c r="B142" s="187"/>
      <c r="C142" s="210"/>
      <c r="D142" s="187"/>
      <c r="E142" s="37" t="s">
        <v>101</v>
      </c>
      <c r="F142" s="40" t="s">
        <v>113</v>
      </c>
      <c r="G142" s="1"/>
      <c r="H142" s="39"/>
      <c r="I142" s="93">
        <v>0.72</v>
      </c>
      <c r="J142" s="117" t="s">
        <v>440</v>
      </c>
      <c r="K142" s="87"/>
    </row>
    <row r="143" spans="1:19" ht="14.45" customHeight="1" x14ac:dyDescent="0.25">
      <c r="A143" s="186"/>
      <c r="B143" s="187"/>
      <c r="C143" s="210"/>
      <c r="D143" s="187"/>
      <c r="E143" s="37" t="s">
        <v>101</v>
      </c>
      <c r="F143" s="42" t="s">
        <v>114</v>
      </c>
      <c r="G143" s="1"/>
      <c r="H143" s="39"/>
      <c r="I143" s="93">
        <v>0.7</v>
      </c>
      <c r="J143" s="117" t="s">
        <v>440</v>
      </c>
      <c r="K143" s="87"/>
    </row>
    <row r="144" spans="1:19" ht="14.45" customHeight="1" x14ac:dyDescent="0.25">
      <c r="A144" s="186"/>
      <c r="B144" s="187"/>
      <c r="C144" s="210"/>
      <c r="D144" s="187"/>
      <c r="E144" s="34" t="s">
        <v>101</v>
      </c>
      <c r="F144" s="44" t="s">
        <v>115</v>
      </c>
      <c r="G144" s="1">
        <v>1.8</v>
      </c>
      <c r="H144" s="39"/>
      <c r="I144" s="93"/>
      <c r="J144" s="117" t="s">
        <v>440</v>
      </c>
      <c r="K144" s="87"/>
    </row>
    <row r="145" spans="1:11" ht="14.45" customHeight="1" x14ac:dyDescent="0.25">
      <c r="A145" s="186"/>
      <c r="B145" s="187"/>
      <c r="C145" s="210"/>
      <c r="D145" s="187"/>
      <c r="E145" s="34" t="s">
        <v>101</v>
      </c>
      <c r="F145" s="45" t="s">
        <v>116</v>
      </c>
      <c r="G145" s="1">
        <v>1.2</v>
      </c>
      <c r="H145" s="39"/>
      <c r="I145" s="93"/>
      <c r="J145" s="117" t="s">
        <v>440</v>
      </c>
      <c r="K145" s="87" t="s">
        <v>467</v>
      </c>
    </row>
    <row r="146" spans="1:11" ht="14.45" customHeight="1" x14ac:dyDescent="0.25">
      <c r="A146" s="186"/>
      <c r="B146" s="187"/>
      <c r="C146" s="210"/>
      <c r="D146" s="187"/>
      <c r="E146" s="37" t="s">
        <v>101</v>
      </c>
      <c r="F146" s="40" t="s">
        <v>117</v>
      </c>
      <c r="G146" s="1"/>
      <c r="H146" s="39"/>
      <c r="I146" s="93">
        <v>0.8</v>
      </c>
      <c r="J146" s="117" t="s">
        <v>440</v>
      </c>
      <c r="K146" s="87"/>
    </row>
    <row r="147" spans="1:11" ht="14.45" customHeight="1" x14ac:dyDescent="0.25">
      <c r="A147" s="186"/>
      <c r="B147" s="187"/>
      <c r="C147" s="210"/>
      <c r="D147" s="187"/>
      <c r="E147" s="34" t="s">
        <v>101</v>
      </c>
      <c r="F147" s="44" t="s">
        <v>118</v>
      </c>
      <c r="G147" s="1"/>
      <c r="H147" s="39"/>
      <c r="I147" s="93">
        <v>0.65</v>
      </c>
      <c r="J147" s="117" t="s">
        <v>440</v>
      </c>
      <c r="K147" s="87"/>
    </row>
    <row r="148" spans="1:11" ht="14.45" customHeight="1" x14ac:dyDescent="0.25">
      <c r="A148" s="186"/>
      <c r="B148" s="187"/>
      <c r="C148" s="210"/>
      <c r="D148" s="187"/>
      <c r="E148" s="34" t="s">
        <v>101</v>
      </c>
      <c r="F148" s="46" t="s">
        <v>119</v>
      </c>
      <c r="G148" s="1">
        <v>0.69</v>
      </c>
      <c r="H148" s="39"/>
      <c r="I148" s="93"/>
      <c r="J148" s="117" t="s">
        <v>440</v>
      </c>
      <c r="K148" s="87"/>
    </row>
    <row r="149" spans="1:11" ht="14.45" customHeight="1" x14ac:dyDescent="0.25">
      <c r="A149" s="186"/>
      <c r="B149" s="187"/>
      <c r="C149" s="210"/>
      <c r="D149" s="187"/>
      <c r="E149" s="34" t="s">
        <v>101</v>
      </c>
      <c r="F149" s="46" t="s">
        <v>120</v>
      </c>
      <c r="G149" s="1">
        <v>0.45</v>
      </c>
      <c r="H149" s="39"/>
      <c r="I149" s="93"/>
      <c r="J149" s="117" t="s">
        <v>440</v>
      </c>
      <c r="K149" s="87"/>
    </row>
    <row r="150" spans="1:11" ht="14.45" customHeight="1" x14ac:dyDescent="0.25">
      <c r="A150" s="186"/>
      <c r="B150" s="187"/>
      <c r="C150" s="210"/>
      <c r="D150" s="187"/>
      <c r="E150" s="34" t="s">
        <v>101</v>
      </c>
      <c r="F150" s="45" t="s">
        <v>121</v>
      </c>
      <c r="G150" s="1"/>
      <c r="H150" s="39"/>
      <c r="I150" s="93">
        <v>0.3</v>
      </c>
      <c r="J150" s="117" t="s">
        <v>440</v>
      </c>
      <c r="K150" s="87"/>
    </row>
    <row r="151" spans="1:11" ht="14.45" customHeight="1" x14ac:dyDescent="0.25">
      <c r="A151" s="186"/>
      <c r="B151" s="187"/>
      <c r="C151" s="210"/>
      <c r="D151" s="187"/>
      <c r="E151" s="37" t="s">
        <v>101</v>
      </c>
      <c r="F151" s="38" t="s">
        <v>122</v>
      </c>
      <c r="G151" s="1">
        <v>0.45</v>
      </c>
      <c r="H151" s="39"/>
      <c r="I151" s="93"/>
      <c r="J151" s="117" t="s">
        <v>440</v>
      </c>
      <c r="K151" s="87"/>
    </row>
    <row r="152" spans="1:11" ht="14.45" customHeight="1" x14ac:dyDescent="0.25">
      <c r="A152" s="186"/>
      <c r="B152" s="187"/>
      <c r="C152" s="210"/>
      <c r="D152" s="187"/>
      <c r="E152" s="37" t="s">
        <v>101</v>
      </c>
      <c r="F152" s="40" t="s">
        <v>123</v>
      </c>
      <c r="G152" s="1">
        <v>0.63</v>
      </c>
      <c r="H152" s="39"/>
      <c r="I152" s="93"/>
      <c r="J152" s="117" t="s">
        <v>440</v>
      </c>
      <c r="K152" s="87" t="s">
        <v>467</v>
      </c>
    </row>
    <row r="153" spans="1:11" ht="14.45" customHeight="1" x14ac:dyDescent="0.25">
      <c r="A153" s="186"/>
      <c r="B153" s="187"/>
      <c r="C153" s="210"/>
      <c r="D153" s="187"/>
      <c r="E153" s="37" t="s">
        <v>101</v>
      </c>
      <c r="F153" s="42" t="s">
        <v>124</v>
      </c>
      <c r="G153" s="1">
        <v>0.25</v>
      </c>
      <c r="H153" s="39"/>
      <c r="I153" s="93"/>
      <c r="J153" s="117" t="s">
        <v>440</v>
      </c>
      <c r="K153" s="87"/>
    </row>
    <row r="154" spans="1:11" ht="14.45" customHeight="1" x14ac:dyDescent="0.25">
      <c r="A154" s="186"/>
      <c r="B154" s="187"/>
      <c r="C154" s="210"/>
      <c r="D154" s="187"/>
      <c r="E154" s="34" t="s">
        <v>101</v>
      </c>
      <c r="F154" s="43" t="s">
        <v>125</v>
      </c>
      <c r="G154" s="1">
        <v>0.48</v>
      </c>
      <c r="H154" s="39"/>
      <c r="I154" s="93"/>
      <c r="J154" s="117" t="s">
        <v>440</v>
      </c>
      <c r="K154" s="87"/>
    </row>
    <row r="155" spans="1:11" ht="14.45" customHeight="1" x14ac:dyDescent="0.25">
      <c r="A155" s="186"/>
      <c r="B155" s="187"/>
      <c r="C155" s="210"/>
      <c r="D155" s="187"/>
      <c r="E155" s="37" t="s">
        <v>101</v>
      </c>
      <c r="F155" s="40" t="s">
        <v>126</v>
      </c>
      <c r="G155" s="1">
        <v>1.4</v>
      </c>
      <c r="H155" s="39"/>
      <c r="I155" s="93">
        <v>1.4</v>
      </c>
      <c r="J155" s="117" t="s">
        <v>440</v>
      </c>
      <c r="K155" s="87"/>
    </row>
    <row r="156" spans="1:11" ht="14.45" customHeight="1" x14ac:dyDescent="0.25">
      <c r="A156" s="186"/>
      <c r="B156" s="187"/>
      <c r="C156" s="210"/>
      <c r="D156" s="187"/>
      <c r="E156" s="34" t="s">
        <v>101</v>
      </c>
      <c r="F156" s="46" t="s">
        <v>127</v>
      </c>
      <c r="G156" s="1"/>
      <c r="H156" s="39"/>
      <c r="I156" s="129">
        <v>1.2</v>
      </c>
      <c r="J156" s="117" t="s">
        <v>440</v>
      </c>
      <c r="K156" s="117"/>
    </row>
    <row r="157" spans="1:11" ht="14.1" customHeight="1" x14ac:dyDescent="0.25">
      <c r="A157" s="186"/>
      <c r="B157" s="187"/>
      <c r="C157" s="210"/>
      <c r="D157" s="187"/>
      <c r="E157" s="34" t="s">
        <v>101</v>
      </c>
      <c r="F157" s="46" t="s">
        <v>128</v>
      </c>
      <c r="G157" s="1"/>
      <c r="H157" s="39"/>
      <c r="I157" s="129">
        <v>0.4</v>
      </c>
      <c r="J157" s="117" t="s">
        <v>440</v>
      </c>
      <c r="K157" s="117"/>
    </row>
    <row r="158" spans="1:11" ht="14.1" customHeight="1" x14ac:dyDescent="0.25">
      <c r="A158" s="186"/>
      <c r="B158" s="187"/>
      <c r="C158" s="210"/>
      <c r="D158" s="187"/>
      <c r="E158" s="34" t="s">
        <v>101</v>
      </c>
      <c r="F158" s="46" t="s">
        <v>129</v>
      </c>
      <c r="G158" s="1"/>
      <c r="H158" s="39"/>
      <c r="I158" s="129">
        <v>0.3</v>
      </c>
      <c r="J158" s="117" t="s">
        <v>440</v>
      </c>
      <c r="K158" s="87"/>
    </row>
    <row r="159" spans="1:11" ht="14.1" customHeight="1" x14ac:dyDescent="0.25">
      <c r="A159" s="186"/>
      <c r="B159" s="187"/>
      <c r="C159" s="210"/>
      <c r="D159" s="187"/>
      <c r="E159" s="34" t="s">
        <v>101</v>
      </c>
      <c r="F159" s="46" t="s">
        <v>130</v>
      </c>
      <c r="G159" s="1"/>
      <c r="H159" s="39"/>
      <c r="I159" s="129">
        <v>1.2</v>
      </c>
      <c r="J159" s="117" t="s">
        <v>440</v>
      </c>
      <c r="K159" s="87"/>
    </row>
    <row r="160" spans="1:11" ht="14.1" customHeight="1" x14ac:dyDescent="0.25">
      <c r="A160" s="186"/>
      <c r="B160" s="187"/>
      <c r="C160" s="210"/>
      <c r="D160" s="187"/>
      <c r="E160" s="34" t="s">
        <v>101</v>
      </c>
      <c r="F160" s="46" t="s">
        <v>131</v>
      </c>
      <c r="G160" s="1"/>
      <c r="H160" s="39"/>
      <c r="I160" s="129">
        <v>1.8</v>
      </c>
      <c r="J160" s="117" t="s">
        <v>440</v>
      </c>
      <c r="K160" s="87"/>
    </row>
    <row r="161" spans="1:11" ht="14.1" customHeight="1" x14ac:dyDescent="0.25">
      <c r="A161" s="186"/>
      <c r="B161" s="187"/>
      <c r="C161" s="210"/>
      <c r="D161" s="187"/>
      <c r="E161" s="34" t="s">
        <v>101</v>
      </c>
      <c r="F161" s="46" t="s">
        <v>132</v>
      </c>
      <c r="G161" s="1"/>
      <c r="H161" s="39"/>
      <c r="I161" s="129">
        <v>0.35</v>
      </c>
      <c r="J161" s="117" t="s">
        <v>440</v>
      </c>
      <c r="K161" s="87"/>
    </row>
    <row r="162" spans="1:11" ht="14.1" customHeight="1" x14ac:dyDescent="0.25">
      <c r="A162" s="186" t="s">
        <v>290</v>
      </c>
      <c r="B162" s="187"/>
      <c r="C162" s="210" t="s">
        <v>175</v>
      </c>
      <c r="D162" s="187"/>
      <c r="E162" s="34" t="s">
        <v>101</v>
      </c>
      <c r="F162" s="46" t="s">
        <v>133</v>
      </c>
      <c r="G162" s="1"/>
      <c r="H162" s="39"/>
      <c r="I162" s="129">
        <v>1.35</v>
      </c>
      <c r="J162" s="117" t="s">
        <v>440</v>
      </c>
      <c r="K162" s="87"/>
    </row>
    <row r="163" spans="1:11" ht="14.1" customHeight="1" x14ac:dyDescent="0.25">
      <c r="A163" s="186"/>
      <c r="B163" s="187"/>
      <c r="C163" s="210"/>
      <c r="D163" s="187"/>
      <c r="E163" s="34" t="s">
        <v>101</v>
      </c>
      <c r="F163" s="46" t="s">
        <v>134</v>
      </c>
      <c r="G163" s="1">
        <v>0.82</v>
      </c>
      <c r="H163" s="39"/>
      <c r="I163" s="129"/>
      <c r="J163" s="117" t="s">
        <v>440</v>
      </c>
      <c r="K163" s="87" t="s">
        <v>467</v>
      </c>
    </row>
    <row r="164" spans="1:11" ht="14.1" customHeight="1" x14ac:dyDescent="0.25">
      <c r="A164" s="186"/>
      <c r="B164" s="187"/>
      <c r="C164" s="210"/>
      <c r="D164" s="187"/>
      <c r="E164" s="34" t="s">
        <v>101</v>
      </c>
      <c r="F164" s="46" t="s">
        <v>135</v>
      </c>
      <c r="G164" s="1">
        <v>0.45</v>
      </c>
      <c r="H164" s="39"/>
      <c r="I164" s="129"/>
      <c r="J164" s="117" t="s">
        <v>440</v>
      </c>
      <c r="K164" s="87"/>
    </row>
    <row r="165" spans="1:11" ht="14.1" customHeight="1" x14ac:dyDescent="0.25">
      <c r="A165" s="186"/>
      <c r="B165" s="187"/>
      <c r="C165" s="210"/>
      <c r="D165" s="187"/>
      <c r="E165" s="34" t="s">
        <v>101</v>
      </c>
      <c r="F165" s="46" t="s">
        <v>136</v>
      </c>
      <c r="G165" s="1"/>
      <c r="H165" s="39"/>
      <c r="I165" s="129">
        <v>0.35</v>
      </c>
      <c r="J165" s="117" t="s">
        <v>440</v>
      </c>
      <c r="K165" s="87"/>
    </row>
    <row r="166" spans="1:11" ht="14.1" customHeight="1" x14ac:dyDescent="0.25">
      <c r="A166" s="186"/>
      <c r="B166" s="187"/>
      <c r="C166" s="210"/>
      <c r="D166" s="187"/>
      <c r="E166" s="34" t="s">
        <v>101</v>
      </c>
      <c r="F166" s="46" t="s">
        <v>137</v>
      </c>
      <c r="G166" s="1"/>
      <c r="H166" s="39"/>
      <c r="I166" s="129">
        <v>0.55000000000000004</v>
      </c>
      <c r="J166" s="117" t="s">
        <v>440</v>
      </c>
      <c r="K166" s="87"/>
    </row>
    <row r="167" spans="1:11" ht="14.1" customHeight="1" x14ac:dyDescent="0.25">
      <c r="A167" s="186"/>
      <c r="B167" s="187"/>
      <c r="C167" s="210"/>
      <c r="D167" s="187"/>
      <c r="E167" s="34" t="s">
        <v>101</v>
      </c>
      <c r="F167" s="46" t="s">
        <v>138</v>
      </c>
      <c r="G167" s="1"/>
      <c r="H167" s="39"/>
      <c r="I167" s="129">
        <v>1.2</v>
      </c>
      <c r="J167" s="117" t="s">
        <v>440</v>
      </c>
      <c r="K167" s="87"/>
    </row>
    <row r="168" spans="1:11" ht="14.1" customHeight="1" x14ac:dyDescent="0.25">
      <c r="A168" s="186"/>
      <c r="B168" s="187"/>
      <c r="C168" s="210"/>
      <c r="D168" s="187"/>
      <c r="E168" s="34" t="s">
        <v>101</v>
      </c>
      <c r="F168" s="46" t="s">
        <v>139</v>
      </c>
      <c r="G168" s="1"/>
      <c r="H168" s="39"/>
      <c r="I168" s="129">
        <v>0.85</v>
      </c>
      <c r="J168" s="117" t="s">
        <v>440</v>
      </c>
      <c r="K168" s="87"/>
    </row>
    <row r="169" spans="1:11" ht="14.1" customHeight="1" x14ac:dyDescent="0.25">
      <c r="A169" s="186"/>
      <c r="B169" s="187"/>
      <c r="C169" s="210"/>
      <c r="D169" s="187"/>
      <c r="E169" s="34" t="s">
        <v>101</v>
      </c>
      <c r="F169" s="46" t="s">
        <v>140</v>
      </c>
      <c r="G169" s="1"/>
      <c r="H169" s="39"/>
      <c r="I169" s="129">
        <v>0.92</v>
      </c>
      <c r="J169" s="117" t="s">
        <v>440</v>
      </c>
      <c r="K169" s="87"/>
    </row>
    <row r="170" spans="1:11" ht="14.1" customHeight="1" x14ac:dyDescent="0.25">
      <c r="A170" s="186"/>
      <c r="B170" s="187"/>
      <c r="C170" s="210"/>
      <c r="D170" s="187"/>
      <c r="E170" s="34" t="s">
        <v>101</v>
      </c>
      <c r="F170" s="46" t="s">
        <v>141</v>
      </c>
      <c r="G170" s="1"/>
      <c r="H170" s="39"/>
      <c r="I170" s="129">
        <v>0.35</v>
      </c>
      <c r="J170" s="117" t="s">
        <v>440</v>
      </c>
      <c r="K170" s="87"/>
    </row>
    <row r="171" spans="1:11" ht="14.1" customHeight="1" x14ac:dyDescent="0.25">
      <c r="A171" s="186"/>
      <c r="B171" s="187"/>
      <c r="C171" s="210"/>
      <c r="D171" s="187"/>
      <c r="E171" s="34" t="s">
        <v>101</v>
      </c>
      <c r="F171" s="46" t="s">
        <v>142</v>
      </c>
      <c r="G171" s="1">
        <v>0.45</v>
      </c>
      <c r="H171" s="39"/>
      <c r="I171" s="129"/>
      <c r="J171" s="117" t="s">
        <v>440</v>
      </c>
      <c r="K171" s="87"/>
    </row>
    <row r="172" spans="1:11" ht="14.1" customHeight="1" x14ac:dyDescent="0.25">
      <c r="A172" s="186"/>
      <c r="B172" s="187"/>
      <c r="C172" s="210"/>
      <c r="D172" s="187"/>
      <c r="E172" s="34" t="s">
        <v>101</v>
      </c>
      <c r="F172" s="46" t="s">
        <v>143</v>
      </c>
      <c r="G172" s="1"/>
      <c r="H172" s="39"/>
      <c r="I172" s="129">
        <v>0.77</v>
      </c>
      <c r="J172" s="117" t="s">
        <v>440</v>
      </c>
      <c r="K172" s="87"/>
    </row>
    <row r="173" spans="1:11" ht="14.1" customHeight="1" x14ac:dyDescent="0.25">
      <c r="A173" s="186"/>
      <c r="B173" s="187"/>
      <c r="C173" s="210"/>
      <c r="D173" s="187"/>
      <c r="E173" s="34" t="s">
        <v>101</v>
      </c>
      <c r="F173" s="46" t="s">
        <v>144</v>
      </c>
      <c r="G173" s="1">
        <v>0.6</v>
      </c>
      <c r="H173" s="39"/>
      <c r="I173" s="129"/>
      <c r="J173" s="117" t="s">
        <v>440</v>
      </c>
      <c r="K173" s="87"/>
    </row>
    <row r="174" spans="1:11" ht="14.1" customHeight="1" x14ac:dyDescent="0.25">
      <c r="A174" s="186"/>
      <c r="B174" s="187"/>
      <c r="C174" s="210"/>
      <c r="D174" s="187"/>
      <c r="E174" s="34" t="s">
        <v>101</v>
      </c>
      <c r="F174" s="46" t="s">
        <v>145</v>
      </c>
      <c r="G174" s="1">
        <v>1.1399999999999999</v>
      </c>
      <c r="H174" s="39"/>
      <c r="I174" s="129">
        <v>1.1399999999999999</v>
      </c>
      <c r="J174" s="117" t="s">
        <v>440</v>
      </c>
      <c r="K174" s="87"/>
    </row>
    <row r="175" spans="1:11" ht="14.1" customHeight="1" x14ac:dyDescent="0.25">
      <c r="A175" s="186"/>
      <c r="B175" s="187"/>
      <c r="C175" s="210"/>
      <c r="D175" s="187"/>
      <c r="E175" s="34" t="s">
        <v>101</v>
      </c>
      <c r="F175" s="46" t="s">
        <v>146</v>
      </c>
      <c r="G175" s="1"/>
      <c r="H175" s="39"/>
      <c r="I175" s="129">
        <v>0.85</v>
      </c>
      <c r="J175" s="117" t="s">
        <v>440</v>
      </c>
      <c r="K175" s="87"/>
    </row>
    <row r="176" spans="1:11" ht="14.1" customHeight="1" x14ac:dyDescent="0.25">
      <c r="A176" s="186"/>
      <c r="B176" s="187"/>
      <c r="C176" s="210"/>
      <c r="D176" s="187"/>
      <c r="E176" s="34" t="s">
        <v>101</v>
      </c>
      <c r="F176" s="46" t="s">
        <v>147</v>
      </c>
      <c r="G176" s="1"/>
      <c r="H176" s="39"/>
      <c r="I176" s="129">
        <v>1.7</v>
      </c>
      <c r="J176" s="117" t="s">
        <v>440</v>
      </c>
      <c r="K176" s="87" t="s">
        <v>467</v>
      </c>
    </row>
    <row r="177" spans="1:11" ht="14.1" customHeight="1" x14ac:dyDescent="0.25">
      <c r="A177" s="186"/>
      <c r="B177" s="187"/>
      <c r="C177" s="210"/>
      <c r="D177" s="187"/>
      <c r="E177" s="34" t="s">
        <v>101</v>
      </c>
      <c r="F177" s="46" t="s">
        <v>148</v>
      </c>
      <c r="G177" s="1"/>
      <c r="H177" s="39"/>
      <c r="I177" s="129">
        <v>1</v>
      </c>
      <c r="J177" s="117" t="s">
        <v>440</v>
      </c>
      <c r="K177" s="87"/>
    </row>
    <row r="178" spans="1:11" ht="14.1" customHeight="1" x14ac:dyDescent="0.25">
      <c r="A178" s="186"/>
      <c r="B178" s="187"/>
      <c r="C178" s="210"/>
      <c r="D178" s="187"/>
      <c r="E178" s="34" t="s">
        <v>101</v>
      </c>
      <c r="F178" s="46" t="s">
        <v>149</v>
      </c>
      <c r="G178" s="1">
        <v>1.4</v>
      </c>
      <c r="H178" s="39"/>
      <c r="I178" s="129"/>
      <c r="J178" s="117" t="s">
        <v>440</v>
      </c>
      <c r="K178" s="87"/>
    </row>
    <row r="179" spans="1:11" ht="14.1" customHeight="1" x14ac:dyDescent="0.25">
      <c r="A179" s="186"/>
      <c r="B179" s="187"/>
      <c r="C179" s="210"/>
      <c r="D179" s="187"/>
      <c r="E179" s="34" t="s">
        <v>101</v>
      </c>
      <c r="F179" s="46" t="s">
        <v>150</v>
      </c>
      <c r="G179" s="1">
        <v>1.55</v>
      </c>
      <c r="H179" s="39"/>
      <c r="I179" s="129"/>
      <c r="J179" s="117" t="s">
        <v>440</v>
      </c>
      <c r="K179" s="87"/>
    </row>
    <row r="180" spans="1:11" ht="14.1" customHeight="1" x14ac:dyDescent="0.25">
      <c r="A180" s="186"/>
      <c r="B180" s="187"/>
      <c r="C180" s="210"/>
      <c r="D180" s="187"/>
      <c r="E180" s="34" t="s">
        <v>101</v>
      </c>
      <c r="F180" s="46" t="s">
        <v>151</v>
      </c>
      <c r="G180" s="1">
        <v>0.8</v>
      </c>
      <c r="H180" s="39"/>
      <c r="I180" s="129">
        <v>0.8</v>
      </c>
      <c r="J180" s="117" t="s">
        <v>440</v>
      </c>
      <c r="K180" s="87"/>
    </row>
    <row r="181" spans="1:11" ht="14.1" customHeight="1" x14ac:dyDescent="0.25">
      <c r="A181" s="186"/>
      <c r="B181" s="187"/>
      <c r="C181" s="210"/>
      <c r="D181" s="187"/>
      <c r="E181" s="34" t="s">
        <v>101</v>
      </c>
      <c r="F181" s="46" t="s">
        <v>152</v>
      </c>
      <c r="G181" s="1"/>
      <c r="H181" s="39"/>
      <c r="I181" s="129">
        <v>0.82</v>
      </c>
      <c r="J181" s="117" t="s">
        <v>440</v>
      </c>
      <c r="K181" s="87"/>
    </row>
    <row r="182" spans="1:11" ht="14.1" customHeight="1" x14ac:dyDescent="0.25">
      <c r="A182" s="186"/>
      <c r="B182" s="187"/>
      <c r="C182" s="210"/>
      <c r="D182" s="187"/>
      <c r="E182" s="34" t="s">
        <v>101</v>
      </c>
      <c r="F182" s="46" t="s">
        <v>153</v>
      </c>
      <c r="G182" s="1">
        <v>0.95</v>
      </c>
      <c r="H182" s="39"/>
      <c r="I182" s="129"/>
      <c r="J182" s="117" t="s">
        <v>440</v>
      </c>
      <c r="K182" s="87" t="s">
        <v>467</v>
      </c>
    </row>
    <row r="183" spans="1:11" ht="14.1" customHeight="1" x14ac:dyDescent="0.25">
      <c r="A183" s="186"/>
      <c r="B183" s="187"/>
      <c r="C183" s="210"/>
      <c r="D183" s="187"/>
      <c r="E183" s="34" t="s">
        <v>101</v>
      </c>
      <c r="F183" s="46" t="s">
        <v>154</v>
      </c>
      <c r="G183" s="1">
        <v>0.67</v>
      </c>
      <c r="H183" s="39"/>
      <c r="I183" s="129"/>
      <c r="J183" s="117" t="s">
        <v>440</v>
      </c>
      <c r="K183" s="87"/>
    </row>
    <row r="184" spans="1:11" ht="14.1" customHeight="1" x14ac:dyDescent="0.25">
      <c r="A184" s="186"/>
      <c r="B184" s="187"/>
      <c r="C184" s="210"/>
      <c r="D184" s="187"/>
      <c r="E184" s="34" t="s">
        <v>101</v>
      </c>
      <c r="F184" s="46" t="s">
        <v>155</v>
      </c>
      <c r="G184" s="1"/>
      <c r="H184" s="39"/>
      <c r="I184" s="129">
        <v>0.82</v>
      </c>
      <c r="J184" s="117" t="s">
        <v>440</v>
      </c>
      <c r="K184" s="87"/>
    </row>
    <row r="185" spans="1:11" ht="14.1" customHeight="1" x14ac:dyDescent="0.25">
      <c r="A185" s="186"/>
      <c r="B185" s="187"/>
      <c r="C185" s="210"/>
      <c r="D185" s="187"/>
      <c r="E185" s="34" t="s">
        <v>101</v>
      </c>
      <c r="F185" s="46" t="s">
        <v>156</v>
      </c>
      <c r="G185" s="1"/>
      <c r="H185" s="39"/>
      <c r="I185" s="129">
        <v>0.35</v>
      </c>
      <c r="J185" s="117" t="s">
        <v>440</v>
      </c>
      <c r="K185" s="87"/>
    </row>
    <row r="186" spans="1:11" ht="14.1" customHeight="1" x14ac:dyDescent="0.25">
      <c r="A186" s="186"/>
      <c r="B186" s="187"/>
      <c r="C186" s="210"/>
      <c r="D186" s="187"/>
      <c r="E186" s="34" t="s">
        <v>101</v>
      </c>
      <c r="F186" s="46" t="s">
        <v>157</v>
      </c>
      <c r="G186" s="1">
        <v>0.5</v>
      </c>
      <c r="H186" s="4">
        <v>0.5</v>
      </c>
      <c r="I186" s="129"/>
      <c r="J186" s="117" t="s">
        <v>440</v>
      </c>
      <c r="K186" s="87"/>
    </row>
    <row r="187" spans="1:11" ht="14.1" customHeight="1" x14ac:dyDescent="0.25">
      <c r="A187" s="186"/>
      <c r="B187" s="187"/>
      <c r="C187" s="210"/>
      <c r="D187" s="187"/>
      <c r="E187" s="34" t="s">
        <v>101</v>
      </c>
      <c r="F187" s="46" t="s">
        <v>158</v>
      </c>
      <c r="G187" s="1"/>
      <c r="H187" s="39"/>
      <c r="I187" s="129">
        <v>1.33</v>
      </c>
      <c r="J187" s="117" t="s">
        <v>440</v>
      </c>
      <c r="K187" s="87"/>
    </row>
    <row r="188" spans="1:11" ht="14.1" customHeight="1" x14ac:dyDescent="0.25">
      <c r="A188" s="186"/>
      <c r="B188" s="187"/>
      <c r="C188" s="210"/>
      <c r="D188" s="187"/>
      <c r="E188" s="34" t="s">
        <v>101</v>
      </c>
      <c r="F188" s="46" t="s">
        <v>159</v>
      </c>
      <c r="G188" s="1"/>
      <c r="H188" s="39"/>
      <c r="I188" s="129">
        <v>0.7</v>
      </c>
      <c r="J188" s="117" t="s">
        <v>440</v>
      </c>
      <c r="K188" s="87"/>
    </row>
    <row r="189" spans="1:11" ht="14.1" customHeight="1" x14ac:dyDescent="0.25">
      <c r="A189" s="186"/>
      <c r="B189" s="187"/>
      <c r="C189" s="210"/>
      <c r="D189" s="187"/>
      <c r="E189" s="34" t="s">
        <v>101</v>
      </c>
      <c r="F189" s="46" t="s">
        <v>160</v>
      </c>
      <c r="G189" s="1">
        <v>0.9</v>
      </c>
      <c r="H189" s="39"/>
      <c r="I189" s="129"/>
      <c r="J189" s="117" t="s">
        <v>440</v>
      </c>
      <c r="K189" s="87"/>
    </row>
    <row r="190" spans="1:11" ht="14.1" customHeight="1" x14ac:dyDescent="0.25">
      <c r="A190" s="186"/>
      <c r="B190" s="187"/>
      <c r="C190" s="210"/>
      <c r="D190" s="187"/>
      <c r="E190" s="34" t="s">
        <v>101</v>
      </c>
      <c r="F190" s="46" t="s">
        <v>161</v>
      </c>
      <c r="G190" s="1"/>
      <c r="H190" s="39"/>
      <c r="I190" s="129">
        <v>0.35</v>
      </c>
      <c r="J190" s="117" t="s">
        <v>440</v>
      </c>
      <c r="K190" s="87"/>
    </row>
    <row r="191" spans="1:11" ht="14.1" customHeight="1" x14ac:dyDescent="0.25">
      <c r="A191" s="186"/>
      <c r="B191" s="187"/>
      <c r="C191" s="210"/>
      <c r="D191" s="187"/>
      <c r="E191" s="34" t="s">
        <v>101</v>
      </c>
      <c r="F191" s="46" t="s">
        <v>162</v>
      </c>
      <c r="G191" s="1"/>
      <c r="H191" s="39"/>
      <c r="I191" s="129">
        <v>1.8</v>
      </c>
      <c r="J191" s="117" t="s">
        <v>440</v>
      </c>
      <c r="K191" s="87"/>
    </row>
    <row r="192" spans="1:11" ht="14.1" customHeight="1" x14ac:dyDescent="0.25">
      <c r="A192" s="186"/>
      <c r="B192" s="187"/>
      <c r="C192" s="210"/>
      <c r="D192" s="187"/>
      <c r="E192" s="34" t="s">
        <v>101</v>
      </c>
      <c r="F192" s="46" t="s">
        <v>163</v>
      </c>
      <c r="G192" s="1"/>
      <c r="H192" s="39"/>
      <c r="I192" s="129">
        <v>0.98</v>
      </c>
      <c r="J192" s="117" t="s">
        <v>440</v>
      </c>
      <c r="K192" s="87"/>
    </row>
    <row r="193" spans="1:11" ht="14.1" customHeight="1" x14ac:dyDescent="0.25">
      <c r="A193" s="186"/>
      <c r="B193" s="187"/>
      <c r="C193" s="210"/>
      <c r="D193" s="187"/>
      <c r="E193" s="34" t="s">
        <v>164</v>
      </c>
      <c r="F193" s="46" t="s">
        <v>108</v>
      </c>
      <c r="G193" s="1"/>
      <c r="H193" s="39"/>
      <c r="I193" s="129">
        <v>0.4</v>
      </c>
      <c r="J193" s="117" t="s">
        <v>440</v>
      </c>
      <c r="K193" s="87"/>
    </row>
    <row r="194" spans="1:11" ht="14.1" customHeight="1" x14ac:dyDescent="0.25">
      <c r="A194" s="186"/>
      <c r="B194" s="187"/>
      <c r="C194" s="210"/>
      <c r="D194" s="187"/>
      <c r="E194" s="34" t="s">
        <v>164</v>
      </c>
      <c r="F194" s="46" t="s">
        <v>165</v>
      </c>
      <c r="G194" s="1"/>
      <c r="H194" s="39"/>
      <c r="I194" s="129">
        <v>0.55000000000000004</v>
      </c>
      <c r="J194" s="117" t="s">
        <v>440</v>
      </c>
      <c r="K194" s="87" t="s">
        <v>467</v>
      </c>
    </row>
    <row r="195" spans="1:11" ht="14.1" customHeight="1" x14ac:dyDescent="0.25">
      <c r="A195" s="186"/>
      <c r="B195" s="187"/>
      <c r="C195" s="210"/>
      <c r="D195" s="187"/>
      <c r="E195" s="34" t="s">
        <v>164</v>
      </c>
      <c r="F195" s="46" t="s">
        <v>166</v>
      </c>
      <c r="G195" s="1"/>
      <c r="H195" s="39"/>
      <c r="I195" s="129">
        <v>0.5</v>
      </c>
      <c r="J195" s="117" t="s">
        <v>440</v>
      </c>
      <c r="K195" s="87"/>
    </row>
    <row r="196" spans="1:11" ht="14.1" customHeight="1" x14ac:dyDescent="0.25">
      <c r="A196" s="186"/>
      <c r="B196" s="187"/>
      <c r="C196" s="210"/>
      <c r="D196" s="187"/>
      <c r="E196" s="34" t="s">
        <v>164</v>
      </c>
      <c r="F196" s="46" t="s">
        <v>167</v>
      </c>
      <c r="G196" s="1"/>
      <c r="H196" s="39"/>
      <c r="I196" s="129">
        <v>0.25</v>
      </c>
      <c r="J196" s="117" t="s">
        <v>440</v>
      </c>
      <c r="K196" s="87"/>
    </row>
    <row r="197" spans="1:11" ht="14.1" customHeight="1" x14ac:dyDescent="0.25">
      <c r="A197" s="186"/>
      <c r="B197" s="187"/>
      <c r="C197" s="210"/>
      <c r="D197" s="187"/>
      <c r="E197" s="34" t="s">
        <v>164</v>
      </c>
      <c r="F197" s="46" t="s">
        <v>168</v>
      </c>
      <c r="G197" s="1">
        <v>0.45</v>
      </c>
      <c r="H197" s="39"/>
      <c r="I197" s="129"/>
      <c r="J197" s="117" t="s">
        <v>440</v>
      </c>
      <c r="K197" s="87"/>
    </row>
    <row r="198" spans="1:11" ht="14.1" customHeight="1" x14ac:dyDescent="0.25">
      <c r="A198" s="186"/>
      <c r="B198" s="187"/>
      <c r="C198" s="210"/>
      <c r="D198" s="187"/>
      <c r="E198" s="34" t="s">
        <v>164</v>
      </c>
      <c r="F198" s="46" t="s">
        <v>169</v>
      </c>
      <c r="G198" s="1"/>
      <c r="H198" s="39"/>
      <c r="I198" s="129">
        <v>0.41</v>
      </c>
      <c r="J198" s="117" t="s">
        <v>440</v>
      </c>
      <c r="K198" s="87"/>
    </row>
    <row r="199" spans="1:11" ht="14.1" customHeight="1" x14ac:dyDescent="0.25">
      <c r="A199" s="186"/>
      <c r="B199" s="187"/>
      <c r="C199" s="210"/>
      <c r="D199" s="187"/>
      <c r="E199" s="34" t="s">
        <v>164</v>
      </c>
      <c r="F199" s="46" t="s">
        <v>170</v>
      </c>
      <c r="G199" s="1">
        <v>0.67</v>
      </c>
      <c r="H199" s="39"/>
      <c r="I199" s="129"/>
      <c r="J199" s="117" t="s">
        <v>440</v>
      </c>
      <c r="K199" s="87"/>
    </row>
    <row r="200" spans="1:11" ht="14.1" customHeight="1" x14ac:dyDescent="0.25">
      <c r="A200" s="186"/>
      <c r="B200" s="187"/>
      <c r="C200" s="210"/>
      <c r="D200" s="187"/>
      <c r="E200" s="34" t="s">
        <v>164</v>
      </c>
      <c r="F200" s="46" t="s">
        <v>131</v>
      </c>
      <c r="G200" s="1"/>
      <c r="H200" s="39"/>
      <c r="I200" s="129">
        <v>0.3</v>
      </c>
      <c r="J200" s="117" t="s">
        <v>440</v>
      </c>
      <c r="K200" s="87"/>
    </row>
    <row r="201" spans="1:11" ht="14.1" customHeight="1" x14ac:dyDescent="0.25">
      <c r="A201" s="186"/>
      <c r="B201" s="187"/>
      <c r="C201" s="210"/>
      <c r="D201" s="187"/>
      <c r="E201" s="34" t="s">
        <v>164</v>
      </c>
      <c r="F201" s="46" t="s">
        <v>153</v>
      </c>
      <c r="G201" s="1"/>
      <c r="H201" s="39"/>
      <c r="I201" s="129">
        <v>0.35</v>
      </c>
      <c r="J201" s="117" t="s">
        <v>440</v>
      </c>
      <c r="K201" s="87"/>
    </row>
    <row r="202" spans="1:11" ht="14.1" customHeight="1" x14ac:dyDescent="0.25">
      <c r="A202" s="186"/>
      <c r="B202" s="187"/>
      <c r="C202" s="210"/>
      <c r="D202" s="187"/>
      <c r="E202" s="34" t="s">
        <v>164</v>
      </c>
      <c r="F202" s="46" t="s">
        <v>152</v>
      </c>
      <c r="G202" s="1"/>
      <c r="H202" s="39"/>
      <c r="I202" s="129">
        <v>0.2</v>
      </c>
      <c r="J202" s="117" t="s">
        <v>440</v>
      </c>
      <c r="K202" s="87"/>
    </row>
    <row r="203" spans="1:11" ht="14.1" customHeight="1" x14ac:dyDescent="0.25">
      <c r="A203" s="186"/>
      <c r="B203" s="187"/>
      <c r="C203" s="210"/>
      <c r="D203" s="187"/>
      <c r="E203" s="34" t="s">
        <v>164</v>
      </c>
      <c r="F203" s="46" t="s">
        <v>171</v>
      </c>
      <c r="G203" s="1"/>
      <c r="H203" s="39"/>
      <c r="I203" s="129">
        <v>0.35</v>
      </c>
      <c r="J203" s="117" t="s">
        <v>440</v>
      </c>
      <c r="K203" s="87"/>
    </row>
    <row r="204" spans="1:11" ht="14.1" customHeight="1" x14ac:dyDescent="0.25">
      <c r="A204" s="186"/>
      <c r="B204" s="187"/>
      <c r="C204" s="210"/>
      <c r="D204" s="187"/>
      <c r="E204" s="34" t="s">
        <v>164</v>
      </c>
      <c r="F204" s="46" t="s">
        <v>172</v>
      </c>
      <c r="G204" s="1"/>
      <c r="H204" s="39"/>
      <c r="I204" s="129">
        <v>0.35</v>
      </c>
      <c r="J204" s="117" t="s">
        <v>440</v>
      </c>
      <c r="K204" s="87"/>
    </row>
    <row r="205" spans="1:11" ht="14.1" customHeight="1" x14ac:dyDescent="0.25">
      <c r="A205" s="186"/>
      <c r="B205" s="187"/>
      <c r="C205" s="210"/>
      <c r="D205" s="187"/>
      <c r="E205" s="34" t="s">
        <v>164</v>
      </c>
      <c r="F205" s="46" t="s">
        <v>173</v>
      </c>
      <c r="G205" s="1"/>
      <c r="H205" s="39"/>
      <c r="I205" s="129">
        <v>0.25</v>
      </c>
      <c r="J205" s="117" t="s">
        <v>440</v>
      </c>
      <c r="K205" s="87"/>
    </row>
    <row r="206" spans="1:11" ht="14.1" customHeight="1" x14ac:dyDescent="0.25">
      <c r="A206" s="186"/>
      <c r="B206" s="187"/>
      <c r="C206" s="210"/>
      <c r="D206" s="187"/>
      <c r="E206" s="34" t="s">
        <v>164</v>
      </c>
      <c r="F206" s="46" t="s">
        <v>160</v>
      </c>
      <c r="G206" s="1">
        <v>0.55000000000000004</v>
      </c>
      <c r="H206" s="39"/>
      <c r="I206" s="129"/>
      <c r="J206" s="117" t="s">
        <v>440</v>
      </c>
      <c r="K206" s="87"/>
    </row>
    <row r="207" spans="1:11" ht="14.1" customHeight="1" x14ac:dyDescent="0.25">
      <c r="A207" s="186"/>
      <c r="B207" s="187"/>
      <c r="C207" s="210"/>
      <c r="D207" s="187"/>
      <c r="E207" s="34" t="s">
        <v>164</v>
      </c>
      <c r="F207" s="46" t="s">
        <v>162</v>
      </c>
      <c r="G207" s="1"/>
      <c r="H207" s="39"/>
      <c r="I207" s="129">
        <v>0.25</v>
      </c>
      <c r="J207" s="117" t="s">
        <v>440</v>
      </c>
      <c r="K207" s="87"/>
    </row>
    <row r="208" spans="1:11" ht="14.1" customHeight="1" thickBot="1" x14ac:dyDescent="0.3">
      <c r="A208" s="188"/>
      <c r="B208" s="189"/>
      <c r="C208" s="296"/>
      <c r="D208" s="189"/>
      <c r="E208" s="47" t="s">
        <v>164</v>
      </c>
      <c r="F208" s="48" t="s">
        <v>174</v>
      </c>
      <c r="G208" s="30"/>
      <c r="H208" s="49"/>
      <c r="I208" s="130">
        <v>0.55000000000000004</v>
      </c>
      <c r="J208" s="121" t="s">
        <v>440</v>
      </c>
      <c r="K208" s="91"/>
    </row>
    <row r="209" spans="1:11" ht="15.75" thickBot="1" x14ac:dyDescent="0.3">
      <c r="A209" s="247" t="s">
        <v>213</v>
      </c>
      <c r="B209" s="249"/>
      <c r="C209" s="250">
        <f>SUM(G209,H209,I209)</f>
        <v>63.18</v>
      </c>
      <c r="D209" s="230"/>
      <c r="E209" s="125"/>
      <c r="F209" s="128"/>
      <c r="G209" s="154">
        <f>SUM(G173:G208,G131:G172)</f>
        <v>20.959999999999994</v>
      </c>
      <c r="H209" s="154">
        <f>SUM(H173:H208,H131:H172)</f>
        <v>0.5</v>
      </c>
      <c r="I209" s="154">
        <f>SUM(I173:I208,I131:I172)</f>
        <v>41.720000000000006</v>
      </c>
      <c r="J209" s="100"/>
      <c r="K209" s="127"/>
    </row>
    <row r="210" spans="1:11" ht="9" customHeight="1" thickBot="1" x14ac:dyDescent="0.3">
      <c r="A210" s="144"/>
      <c r="B210" s="144"/>
      <c r="C210" s="141"/>
      <c r="D210" s="144"/>
      <c r="E210" s="9"/>
      <c r="F210" s="9"/>
      <c r="G210" s="141"/>
      <c r="H210" s="9"/>
      <c r="I210" s="115"/>
      <c r="J210" s="115"/>
    </row>
    <row r="211" spans="1:11" ht="15.75" customHeight="1" thickBot="1" x14ac:dyDescent="0.3">
      <c r="A211" s="218" t="s">
        <v>215</v>
      </c>
      <c r="B211" s="219"/>
      <c r="C211" s="219"/>
      <c r="D211" s="219"/>
      <c r="E211" s="219"/>
      <c r="F211" s="219"/>
      <c r="G211" s="219"/>
      <c r="H211" s="219"/>
      <c r="I211" s="219"/>
      <c r="J211" s="219"/>
      <c r="K211" s="220"/>
    </row>
    <row r="212" spans="1:11" ht="14.1" customHeight="1" x14ac:dyDescent="0.25">
      <c r="A212" s="184" t="s">
        <v>290</v>
      </c>
      <c r="B212" s="185"/>
      <c r="C212" s="190" t="s">
        <v>443</v>
      </c>
      <c r="D212" s="191"/>
      <c r="E212" s="58" t="s">
        <v>101</v>
      </c>
      <c r="F212" s="59" t="s">
        <v>176</v>
      </c>
      <c r="G212" s="12"/>
      <c r="H212" s="50"/>
      <c r="I212" s="86">
        <v>0.35</v>
      </c>
      <c r="J212" s="118" t="s">
        <v>440</v>
      </c>
      <c r="K212" s="88"/>
    </row>
    <row r="213" spans="1:11" ht="14.1" customHeight="1" x14ac:dyDescent="0.25">
      <c r="A213" s="186"/>
      <c r="B213" s="187"/>
      <c r="C213" s="192"/>
      <c r="D213" s="193"/>
      <c r="E213" s="56" t="s">
        <v>101</v>
      </c>
      <c r="F213" s="148" t="s">
        <v>189</v>
      </c>
      <c r="G213" s="1"/>
      <c r="H213" s="34"/>
      <c r="I213" s="85">
        <v>0.3</v>
      </c>
      <c r="J213" s="117" t="s">
        <v>440</v>
      </c>
      <c r="K213" s="87"/>
    </row>
    <row r="214" spans="1:11" ht="14.1" customHeight="1" x14ac:dyDescent="0.25">
      <c r="A214" s="186"/>
      <c r="B214" s="187"/>
      <c r="C214" s="192"/>
      <c r="D214" s="193"/>
      <c r="E214" s="62" t="s">
        <v>101</v>
      </c>
      <c r="F214" s="60" t="s">
        <v>177</v>
      </c>
      <c r="G214" s="7"/>
      <c r="H214" s="105"/>
      <c r="I214" s="92">
        <v>0.6</v>
      </c>
      <c r="J214" s="117" t="s">
        <v>440</v>
      </c>
      <c r="K214" s="87"/>
    </row>
    <row r="215" spans="1:11" ht="14.1" customHeight="1" x14ac:dyDescent="0.25">
      <c r="A215" s="186"/>
      <c r="B215" s="187"/>
      <c r="C215" s="192"/>
      <c r="D215" s="193"/>
      <c r="E215" s="56" t="s">
        <v>101</v>
      </c>
      <c r="F215" s="148" t="s">
        <v>188</v>
      </c>
      <c r="G215" s="1"/>
      <c r="H215" s="34"/>
      <c r="I215" s="2">
        <v>0.5</v>
      </c>
      <c r="J215" s="117" t="s">
        <v>440</v>
      </c>
      <c r="K215" s="87"/>
    </row>
    <row r="216" spans="1:11" ht="14.1" customHeight="1" x14ac:dyDescent="0.25">
      <c r="A216" s="186"/>
      <c r="B216" s="187"/>
      <c r="C216" s="192"/>
      <c r="D216" s="193"/>
      <c r="E216" s="53" t="s">
        <v>101</v>
      </c>
      <c r="F216" s="54" t="s">
        <v>190</v>
      </c>
      <c r="G216" s="3">
        <v>1.6</v>
      </c>
      <c r="H216" s="55"/>
      <c r="I216" s="83"/>
      <c r="J216" s="117" t="s">
        <v>440</v>
      </c>
      <c r="K216" s="87"/>
    </row>
    <row r="217" spans="1:11" ht="14.1" customHeight="1" x14ac:dyDescent="0.25">
      <c r="A217" s="186"/>
      <c r="B217" s="187"/>
      <c r="C217" s="192"/>
      <c r="D217" s="193"/>
      <c r="E217" s="56" t="s">
        <v>101</v>
      </c>
      <c r="F217" s="148" t="s">
        <v>191</v>
      </c>
      <c r="G217" s="1"/>
      <c r="H217" s="34"/>
      <c r="I217" s="95">
        <v>0.56000000000000005</v>
      </c>
      <c r="J217" s="117" t="s">
        <v>440</v>
      </c>
      <c r="K217" s="87"/>
    </row>
    <row r="218" spans="1:11" ht="14.1" customHeight="1" x14ac:dyDescent="0.25">
      <c r="A218" s="186"/>
      <c r="B218" s="187"/>
      <c r="C218" s="192"/>
      <c r="D218" s="193"/>
      <c r="E218" s="56" t="s">
        <v>101</v>
      </c>
      <c r="F218" s="148" t="s">
        <v>178</v>
      </c>
      <c r="G218" s="1"/>
      <c r="H218" s="34"/>
      <c r="I218" s="85">
        <v>1.3</v>
      </c>
      <c r="J218" s="117" t="s">
        <v>440</v>
      </c>
      <c r="K218" s="87"/>
    </row>
    <row r="219" spans="1:11" ht="14.1" customHeight="1" x14ac:dyDescent="0.25">
      <c r="A219" s="186"/>
      <c r="B219" s="187"/>
      <c r="C219" s="192"/>
      <c r="D219" s="193"/>
      <c r="E219" s="56" t="s">
        <v>101</v>
      </c>
      <c r="F219" s="148" t="s">
        <v>104</v>
      </c>
      <c r="G219" s="1"/>
      <c r="H219" s="34"/>
      <c r="I219" s="95">
        <v>0.46</v>
      </c>
      <c r="J219" s="117" t="s">
        <v>440</v>
      </c>
      <c r="K219" s="87"/>
    </row>
    <row r="220" spans="1:11" ht="14.1" customHeight="1" x14ac:dyDescent="0.25">
      <c r="A220" s="186"/>
      <c r="B220" s="187"/>
      <c r="C220" s="192"/>
      <c r="D220" s="193"/>
      <c r="E220" s="56" t="s">
        <v>101</v>
      </c>
      <c r="F220" s="148" t="s">
        <v>179</v>
      </c>
      <c r="G220" s="1"/>
      <c r="H220" s="34"/>
      <c r="I220" s="85">
        <v>0.5</v>
      </c>
      <c r="J220" s="117" t="s">
        <v>440</v>
      </c>
      <c r="K220" s="87"/>
    </row>
    <row r="221" spans="1:11" ht="14.1" customHeight="1" x14ac:dyDescent="0.25">
      <c r="A221" s="246" t="s">
        <v>290</v>
      </c>
      <c r="B221" s="187"/>
      <c r="C221" s="210" t="s">
        <v>214</v>
      </c>
      <c r="D221" s="187"/>
      <c r="E221" s="56" t="s">
        <v>101</v>
      </c>
      <c r="F221" s="148" t="s">
        <v>192</v>
      </c>
      <c r="G221" s="1"/>
      <c r="H221" s="34"/>
      <c r="I221" s="95">
        <v>0.7</v>
      </c>
      <c r="J221" s="117" t="s">
        <v>440</v>
      </c>
      <c r="K221" s="87"/>
    </row>
    <row r="222" spans="1:11" ht="14.1" customHeight="1" x14ac:dyDescent="0.25">
      <c r="A222" s="246"/>
      <c r="B222" s="187"/>
      <c r="C222" s="210"/>
      <c r="D222" s="187"/>
      <c r="E222" s="56" t="s">
        <v>101</v>
      </c>
      <c r="F222" s="148" t="s">
        <v>199</v>
      </c>
      <c r="G222" s="1"/>
      <c r="H222" s="34"/>
      <c r="I222" s="95">
        <v>0.7</v>
      </c>
      <c r="J222" s="117" t="s">
        <v>440</v>
      </c>
      <c r="K222" s="87"/>
    </row>
    <row r="223" spans="1:11" ht="14.1" customHeight="1" x14ac:dyDescent="0.25">
      <c r="A223" s="246"/>
      <c r="B223" s="187"/>
      <c r="C223" s="210"/>
      <c r="D223" s="187"/>
      <c r="E223" s="56" t="s">
        <v>101</v>
      </c>
      <c r="F223" s="148" t="s">
        <v>108</v>
      </c>
      <c r="G223" s="1"/>
      <c r="H223" s="34"/>
      <c r="I223" s="85">
        <v>0.98</v>
      </c>
      <c r="J223" s="117" t="s">
        <v>440</v>
      </c>
      <c r="K223" s="87"/>
    </row>
    <row r="224" spans="1:11" ht="14.1" customHeight="1" x14ac:dyDescent="0.25">
      <c r="A224" s="246"/>
      <c r="B224" s="187"/>
      <c r="C224" s="210"/>
      <c r="D224" s="187"/>
      <c r="E224" s="56" t="s">
        <v>101</v>
      </c>
      <c r="F224" s="148" t="s">
        <v>193</v>
      </c>
      <c r="G224" s="1"/>
      <c r="H224" s="34"/>
      <c r="I224" s="85">
        <v>0.2</v>
      </c>
      <c r="J224" s="117" t="s">
        <v>440</v>
      </c>
      <c r="K224" s="87"/>
    </row>
    <row r="225" spans="1:11" ht="14.1" customHeight="1" x14ac:dyDescent="0.25">
      <c r="A225" s="246"/>
      <c r="B225" s="187"/>
      <c r="C225" s="210"/>
      <c r="D225" s="187"/>
      <c r="E225" s="56" t="s">
        <v>101</v>
      </c>
      <c r="F225" s="60" t="s">
        <v>200</v>
      </c>
      <c r="G225" s="1">
        <v>0.65</v>
      </c>
      <c r="H225" s="34"/>
      <c r="I225" s="85">
        <v>0.6</v>
      </c>
      <c r="J225" s="117" t="s">
        <v>440</v>
      </c>
      <c r="K225" s="87"/>
    </row>
    <row r="226" spans="1:11" ht="14.1" customHeight="1" x14ac:dyDescent="0.25">
      <c r="A226" s="246"/>
      <c r="B226" s="187"/>
      <c r="C226" s="210"/>
      <c r="D226" s="187"/>
      <c r="E226" s="56" t="s">
        <v>101</v>
      </c>
      <c r="F226" s="61" t="s">
        <v>111</v>
      </c>
      <c r="G226" s="6"/>
      <c r="H226" s="34"/>
      <c r="I226" s="85">
        <v>0.36</v>
      </c>
      <c r="J226" s="117" t="s">
        <v>440</v>
      </c>
      <c r="K226" s="87"/>
    </row>
    <row r="227" spans="1:11" ht="14.1" customHeight="1" x14ac:dyDescent="0.25">
      <c r="A227" s="246"/>
      <c r="B227" s="187"/>
      <c r="C227" s="210"/>
      <c r="D227" s="187"/>
      <c r="E227" s="56" t="s">
        <v>101</v>
      </c>
      <c r="F227" s="148" t="s">
        <v>180</v>
      </c>
      <c r="G227" s="1"/>
      <c r="H227" s="34"/>
      <c r="I227" s="85">
        <v>1.1000000000000001</v>
      </c>
      <c r="J227" s="117" t="s">
        <v>440</v>
      </c>
      <c r="K227" s="87" t="s">
        <v>467</v>
      </c>
    </row>
    <row r="228" spans="1:11" ht="14.1" customHeight="1" x14ac:dyDescent="0.25">
      <c r="A228" s="246"/>
      <c r="B228" s="187"/>
      <c r="C228" s="210"/>
      <c r="D228" s="187"/>
      <c r="E228" s="56" t="s">
        <v>101</v>
      </c>
      <c r="F228" s="148" t="s">
        <v>181</v>
      </c>
      <c r="G228" s="1"/>
      <c r="H228" s="34"/>
      <c r="I228" s="95">
        <v>0.37</v>
      </c>
      <c r="J228" s="117" t="s">
        <v>440</v>
      </c>
      <c r="K228" s="87"/>
    </row>
    <row r="229" spans="1:11" ht="14.1" customHeight="1" x14ac:dyDescent="0.25">
      <c r="A229" s="246"/>
      <c r="B229" s="187"/>
      <c r="C229" s="210"/>
      <c r="D229" s="187"/>
      <c r="E229" s="56" t="s">
        <v>101</v>
      </c>
      <c r="F229" s="148" t="s">
        <v>182</v>
      </c>
      <c r="G229" s="1">
        <v>1.4</v>
      </c>
      <c r="H229" s="34"/>
      <c r="I229" s="85">
        <v>0.3</v>
      </c>
      <c r="J229" s="117" t="s">
        <v>440</v>
      </c>
      <c r="K229" s="87" t="s">
        <v>467</v>
      </c>
    </row>
    <row r="230" spans="1:11" ht="14.1" customHeight="1" x14ac:dyDescent="0.25">
      <c r="A230" s="246"/>
      <c r="B230" s="187"/>
      <c r="C230" s="210"/>
      <c r="D230" s="187"/>
      <c r="E230" s="56" t="s">
        <v>101</v>
      </c>
      <c r="F230" s="148" t="s">
        <v>114</v>
      </c>
      <c r="G230" s="1"/>
      <c r="H230" s="34"/>
      <c r="I230" s="85">
        <v>0.5</v>
      </c>
      <c r="J230" s="117" t="s">
        <v>440</v>
      </c>
      <c r="K230" s="87"/>
    </row>
    <row r="231" spans="1:11" ht="14.1" customHeight="1" x14ac:dyDescent="0.25">
      <c r="A231" s="246"/>
      <c r="B231" s="187"/>
      <c r="C231" s="210"/>
      <c r="D231" s="187"/>
      <c r="E231" s="56" t="s">
        <v>101</v>
      </c>
      <c r="F231" s="148" t="s">
        <v>117</v>
      </c>
      <c r="G231" s="2">
        <v>0.65</v>
      </c>
      <c r="H231" s="34"/>
      <c r="I231" s="85"/>
      <c r="J231" s="117" t="s">
        <v>440</v>
      </c>
      <c r="K231" s="87" t="s">
        <v>467</v>
      </c>
    </row>
    <row r="232" spans="1:11" ht="14.1" customHeight="1" x14ac:dyDescent="0.25">
      <c r="A232" s="246"/>
      <c r="B232" s="187"/>
      <c r="C232" s="210"/>
      <c r="D232" s="187"/>
      <c r="E232" s="56" t="s">
        <v>101</v>
      </c>
      <c r="F232" s="61" t="s">
        <v>116</v>
      </c>
      <c r="G232" s="6"/>
      <c r="H232" s="4">
        <v>0.9</v>
      </c>
      <c r="I232" s="85"/>
      <c r="J232" s="117" t="s">
        <v>440</v>
      </c>
      <c r="K232" s="87"/>
    </row>
    <row r="233" spans="1:11" ht="14.1" customHeight="1" x14ac:dyDescent="0.25">
      <c r="A233" s="246"/>
      <c r="B233" s="187"/>
      <c r="C233" s="210"/>
      <c r="D233" s="187"/>
      <c r="E233" s="56" t="s">
        <v>101</v>
      </c>
      <c r="F233" s="61" t="s">
        <v>120</v>
      </c>
      <c r="G233" s="6"/>
      <c r="H233" s="34"/>
      <c r="I233" s="85">
        <v>0.8</v>
      </c>
      <c r="J233" s="117" t="s">
        <v>440</v>
      </c>
      <c r="K233" s="87"/>
    </row>
    <row r="234" spans="1:11" ht="14.1" customHeight="1" x14ac:dyDescent="0.25">
      <c r="A234" s="246"/>
      <c r="B234" s="187"/>
      <c r="C234" s="210"/>
      <c r="D234" s="187"/>
      <c r="E234" s="56" t="s">
        <v>101</v>
      </c>
      <c r="F234" s="61" t="s">
        <v>121</v>
      </c>
      <c r="G234" s="6">
        <v>0.8</v>
      </c>
      <c r="H234" s="34"/>
      <c r="I234" s="85">
        <v>0.2</v>
      </c>
      <c r="J234" s="117" t="s">
        <v>440</v>
      </c>
      <c r="K234" s="87"/>
    </row>
    <row r="235" spans="1:11" ht="14.1" customHeight="1" x14ac:dyDescent="0.25">
      <c r="A235" s="246"/>
      <c r="B235" s="187"/>
      <c r="C235" s="210"/>
      <c r="D235" s="187"/>
      <c r="E235" s="56" t="s">
        <v>101</v>
      </c>
      <c r="F235" s="148" t="s">
        <v>122</v>
      </c>
      <c r="G235" s="1">
        <v>1</v>
      </c>
      <c r="H235" s="34"/>
      <c r="I235" s="95">
        <v>0.25</v>
      </c>
      <c r="J235" s="117" t="s">
        <v>440</v>
      </c>
      <c r="K235" s="87" t="s">
        <v>467</v>
      </c>
    </row>
    <row r="236" spans="1:11" ht="14.1" customHeight="1" x14ac:dyDescent="0.25">
      <c r="A236" s="246"/>
      <c r="B236" s="187"/>
      <c r="C236" s="210"/>
      <c r="D236" s="187"/>
      <c r="E236" s="56" t="s">
        <v>101</v>
      </c>
      <c r="F236" s="148" t="s">
        <v>123</v>
      </c>
      <c r="G236" s="2">
        <v>0.6</v>
      </c>
      <c r="H236" s="34"/>
      <c r="I236" s="85"/>
      <c r="J236" s="117" t="s">
        <v>440</v>
      </c>
      <c r="K236" s="87"/>
    </row>
    <row r="237" spans="1:11" ht="14.1" customHeight="1" x14ac:dyDescent="0.25">
      <c r="A237" s="246"/>
      <c r="B237" s="187"/>
      <c r="C237" s="210"/>
      <c r="D237" s="187"/>
      <c r="E237" s="56" t="s">
        <v>101</v>
      </c>
      <c r="F237" s="61" t="s">
        <v>124</v>
      </c>
      <c r="G237" s="6">
        <v>0.43</v>
      </c>
      <c r="H237" s="34"/>
      <c r="I237" s="85"/>
      <c r="J237" s="117" t="s">
        <v>440</v>
      </c>
      <c r="K237" s="87"/>
    </row>
    <row r="238" spans="1:11" ht="14.1" customHeight="1" x14ac:dyDescent="0.25">
      <c r="A238" s="246"/>
      <c r="B238" s="187"/>
      <c r="C238" s="210"/>
      <c r="D238" s="187"/>
      <c r="E238" s="62" t="s">
        <v>101</v>
      </c>
      <c r="F238" s="60" t="s">
        <v>183</v>
      </c>
      <c r="G238" s="2"/>
      <c r="H238" s="157">
        <v>0.52</v>
      </c>
      <c r="I238" s="95"/>
      <c r="J238" s="117" t="s">
        <v>440</v>
      </c>
      <c r="K238" s="87"/>
    </row>
    <row r="239" spans="1:11" ht="14.1" customHeight="1" x14ac:dyDescent="0.25">
      <c r="A239" s="246"/>
      <c r="B239" s="187"/>
      <c r="C239" s="210"/>
      <c r="D239" s="187"/>
      <c r="E239" s="56" t="s">
        <v>101</v>
      </c>
      <c r="F239" s="148" t="s">
        <v>129</v>
      </c>
      <c r="G239" s="1"/>
      <c r="H239" s="34"/>
      <c r="I239" s="85">
        <v>0.4</v>
      </c>
      <c r="J239" s="117" t="s">
        <v>440</v>
      </c>
      <c r="K239" s="87"/>
    </row>
    <row r="240" spans="1:11" ht="14.1" customHeight="1" x14ac:dyDescent="0.25">
      <c r="A240" s="246"/>
      <c r="B240" s="187"/>
      <c r="C240" s="210"/>
      <c r="D240" s="187"/>
      <c r="E240" s="56" t="s">
        <v>101</v>
      </c>
      <c r="F240" s="61" t="s">
        <v>130</v>
      </c>
      <c r="G240" s="6"/>
      <c r="H240" s="34"/>
      <c r="I240" s="85">
        <v>0.3</v>
      </c>
      <c r="J240" s="117" t="s">
        <v>440</v>
      </c>
      <c r="K240" s="87"/>
    </row>
    <row r="241" spans="1:11" ht="14.1" customHeight="1" x14ac:dyDescent="0.25">
      <c r="A241" s="246"/>
      <c r="B241" s="187"/>
      <c r="C241" s="210"/>
      <c r="D241" s="187"/>
      <c r="E241" s="56" t="s">
        <v>101</v>
      </c>
      <c r="F241" s="61" t="s">
        <v>131</v>
      </c>
      <c r="G241" s="6"/>
      <c r="H241" s="34"/>
      <c r="I241" s="85">
        <v>0.76</v>
      </c>
      <c r="J241" s="117" t="s">
        <v>440</v>
      </c>
      <c r="K241" s="87"/>
    </row>
    <row r="242" spans="1:11" ht="14.1" customHeight="1" x14ac:dyDescent="0.25">
      <c r="A242" s="246"/>
      <c r="B242" s="187"/>
      <c r="C242" s="210"/>
      <c r="D242" s="187"/>
      <c r="E242" s="56" t="s">
        <v>101</v>
      </c>
      <c r="F242" s="148" t="s">
        <v>184</v>
      </c>
      <c r="G242" s="1"/>
      <c r="H242" s="34"/>
      <c r="I242" s="85">
        <v>0.66</v>
      </c>
      <c r="J242" s="117" t="s">
        <v>440</v>
      </c>
      <c r="K242" s="87"/>
    </row>
    <row r="243" spans="1:11" ht="14.1" customHeight="1" x14ac:dyDescent="0.25">
      <c r="A243" s="246"/>
      <c r="B243" s="187"/>
      <c r="C243" s="210"/>
      <c r="D243" s="187"/>
      <c r="E243" s="56" t="s">
        <v>101</v>
      </c>
      <c r="F243" s="61" t="s">
        <v>246</v>
      </c>
      <c r="G243" s="6"/>
      <c r="H243" s="34"/>
      <c r="I243" s="85">
        <v>0.6</v>
      </c>
      <c r="J243" s="117" t="s">
        <v>440</v>
      </c>
      <c r="K243" s="87"/>
    </row>
    <row r="244" spans="1:11" ht="14.1" customHeight="1" x14ac:dyDescent="0.25">
      <c r="A244" s="246"/>
      <c r="B244" s="187"/>
      <c r="C244" s="210"/>
      <c r="D244" s="187"/>
      <c r="E244" s="56" t="s">
        <v>101</v>
      </c>
      <c r="F244" s="148" t="s">
        <v>185</v>
      </c>
      <c r="G244" s="2"/>
      <c r="H244" s="34"/>
      <c r="I244" s="85">
        <v>0.55000000000000004</v>
      </c>
      <c r="J244" s="117" t="s">
        <v>440</v>
      </c>
      <c r="K244" s="87"/>
    </row>
    <row r="245" spans="1:11" ht="14.1" customHeight="1" x14ac:dyDescent="0.25">
      <c r="A245" s="246"/>
      <c r="B245" s="187"/>
      <c r="C245" s="210"/>
      <c r="D245" s="187"/>
      <c r="E245" s="56" t="s">
        <v>101</v>
      </c>
      <c r="F245" s="61" t="s">
        <v>134</v>
      </c>
      <c r="G245" s="6"/>
      <c r="H245" s="34"/>
      <c r="I245" s="85">
        <v>0.46</v>
      </c>
      <c r="J245" s="117" t="s">
        <v>440</v>
      </c>
      <c r="K245" s="87"/>
    </row>
    <row r="246" spans="1:11" ht="14.1" customHeight="1" x14ac:dyDescent="0.25">
      <c r="A246" s="246"/>
      <c r="B246" s="187"/>
      <c r="C246" s="210"/>
      <c r="D246" s="187"/>
      <c r="E246" s="56" t="s">
        <v>101</v>
      </c>
      <c r="F246" s="61" t="s">
        <v>136</v>
      </c>
      <c r="G246" s="6"/>
      <c r="H246" s="34"/>
      <c r="I246" s="85">
        <v>0.55000000000000004</v>
      </c>
      <c r="J246" s="117" t="s">
        <v>440</v>
      </c>
      <c r="K246" s="87"/>
    </row>
    <row r="247" spans="1:11" ht="14.1" customHeight="1" x14ac:dyDescent="0.25">
      <c r="A247" s="246"/>
      <c r="B247" s="187"/>
      <c r="C247" s="210"/>
      <c r="D247" s="187"/>
      <c r="E247" s="56" t="s">
        <v>101</v>
      </c>
      <c r="F247" s="148" t="s">
        <v>139</v>
      </c>
      <c r="G247" s="1"/>
      <c r="H247" s="34"/>
      <c r="I247" s="85">
        <v>0.4</v>
      </c>
      <c r="J247" s="117" t="s">
        <v>440</v>
      </c>
      <c r="K247" s="87"/>
    </row>
    <row r="248" spans="1:11" ht="14.1" customHeight="1" x14ac:dyDescent="0.25">
      <c r="A248" s="246"/>
      <c r="B248" s="187"/>
      <c r="C248" s="210"/>
      <c r="D248" s="187"/>
      <c r="E248" s="63" t="s">
        <v>101</v>
      </c>
      <c r="F248" s="64" t="s">
        <v>212</v>
      </c>
      <c r="G248" s="4">
        <v>0.8</v>
      </c>
      <c r="H248" s="27"/>
      <c r="I248" s="84">
        <v>0.5</v>
      </c>
      <c r="J248" s="117" t="s">
        <v>440</v>
      </c>
      <c r="K248" s="87"/>
    </row>
    <row r="249" spans="1:11" ht="14.1" customHeight="1" x14ac:dyDescent="0.25">
      <c r="A249" s="246"/>
      <c r="B249" s="187"/>
      <c r="C249" s="210"/>
      <c r="D249" s="187"/>
      <c r="E249" s="56" t="s">
        <v>101</v>
      </c>
      <c r="F249" s="61" t="s">
        <v>201</v>
      </c>
      <c r="G249" s="6"/>
      <c r="H249" s="34"/>
      <c r="I249" s="85">
        <v>0.3</v>
      </c>
      <c r="J249" s="117" t="s">
        <v>440</v>
      </c>
      <c r="K249" s="87"/>
    </row>
    <row r="250" spans="1:11" ht="14.1" customHeight="1" x14ac:dyDescent="0.25">
      <c r="A250" s="246"/>
      <c r="B250" s="187"/>
      <c r="C250" s="210"/>
      <c r="D250" s="187"/>
      <c r="E250" s="56" t="s">
        <v>101</v>
      </c>
      <c r="F250" s="148" t="s">
        <v>352</v>
      </c>
      <c r="G250" s="1">
        <v>0.7</v>
      </c>
      <c r="H250" s="34"/>
      <c r="I250" s="85"/>
      <c r="J250" s="117" t="s">
        <v>440</v>
      </c>
      <c r="K250" s="87"/>
    </row>
    <row r="251" spans="1:11" ht="14.1" customHeight="1" x14ac:dyDescent="0.25">
      <c r="A251" s="246"/>
      <c r="B251" s="187"/>
      <c r="C251" s="210"/>
      <c r="D251" s="187"/>
      <c r="E251" s="56" t="s">
        <v>101</v>
      </c>
      <c r="F251" s="148" t="s">
        <v>143</v>
      </c>
      <c r="G251" s="1"/>
      <c r="H251" s="34"/>
      <c r="I251" s="85">
        <v>1.2</v>
      </c>
      <c r="J251" s="117" t="s">
        <v>440</v>
      </c>
      <c r="K251" s="87"/>
    </row>
    <row r="252" spans="1:11" ht="14.1" customHeight="1" x14ac:dyDescent="0.25">
      <c r="A252" s="246"/>
      <c r="B252" s="187"/>
      <c r="C252" s="210"/>
      <c r="D252" s="187"/>
      <c r="E252" s="56" t="s">
        <v>101</v>
      </c>
      <c r="F252" s="148" t="s">
        <v>146</v>
      </c>
      <c r="G252" s="2">
        <v>1.2</v>
      </c>
      <c r="H252" s="34"/>
      <c r="I252" s="85"/>
      <c r="J252" s="117" t="s">
        <v>440</v>
      </c>
      <c r="K252" s="87" t="s">
        <v>467</v>
      </c>
    </row>
    <row r="253" spans="1:11" ht="14.1" customHeight="1" x14ac:dyDescent="0.25">
      <c r="A253" s="246"/>
      <c r="B253" s="187"/>
      <c r="C253" s="210"/>
      <c r="D253" s="187"/>
      <c r="E253" s="56" t="s">
        <v>101</v>
      </c>
      <c r="F253" s="148" t="s">
        <v>198</v>
      </c>
      <c r="G253" s="1"/>
      <c r="H253" s="34"/>
      <c r="I253" s="85">
        <v>0.32</v>
      </c>
      <c r="J253" s="117" t="s">
        <v>440</v>
      </c>
      <c r="K253" s="87"/>
    </row>
    <row r="254" spans="1:11" ht="14.1" customHeight="1" x14ac:dyDescent="0.25">
      <c r="A254" s="246"/>
      <c r="B254" s="187"/>
      <c r="C254" s="210"/>
      <c r="D254" s="187"/>
      <c r="E254" s="56" t="s">
        <v>101</v>
      </c>
      <c r="F254" s="148" t="s">
        <v>140</v>
      </c>
      <c r="G254" s="1"/>
      <c r="H254" s="34"/>
      <c r="I254" s="85">
        <v>0.78</v>
      </c>
      <c r="J254" s="117" t="s">
        <v>440</v>
      </c>
      <c r="K254" s="87"/>
    </row>
    <row r="255" spans="1:11" ht="14.1" customHeight="1" x14ac:dyDescent="0.25">
      <c r="A255" s="246"/>
      <c r="B255" s="187"/>
      <c r="C255" s="210"/>
      <c r="D255" s="187"/>
      <c r="E255" s="56" t="s">
        <v>101</v>
      </c>
      <c r="F255" s="61" t="s">
        <v>202</v>
      </c>
      <c r="G255" s="6"/>
      <c r="H255" s="34"/>
      <c r="I255" s="85">
        <v>0.8</v>
      </c>
      <c r="J255" s="117" t="s">
        <v>440</v>
      </c>
      <c r="K255" s="87"/>
    </row>
    <row r="256" spans="1:11" ht="14.1" customHeight="1" x14ac:dyDescent="0.25">
      <c r="A256" s="246"/>
      <c r="B256" s="187"/>
      <c r="C256" s="210"/>
      <c r="D256" s="187"/>
      <c r="E256" s="56" t="s">
        <v>101</v>
      </c>
      <c r="F256" s="148" t="s">
        <v>151</v>
      </c>
      <c r="G256" s="1"/>
      <c r="H256" s="34"/>
      <c r="I256" s="85">
        <v>0.3</v>
      </c>
      <c r="J256" s="117" t="s">
        <v>440</v>
      </c>
      <c r="K256" s="87"/>
    </row>
    <row r="257" spans="1:11" ht="14.1" customHeight="1" x14ac:dyDescent="0.25">
      <c r="A257" s="246"/>
      <c r="B257" s="187"/>
      <c r="C257" s="210"/>
      <c r="D257" s="187"/>
      <c r="E257" s="56" t="s">
        <v>101</v>
      </c>
      <c r="F257" s="148" t="s">
        <v>194</v>
      </c>
      <c r="G257" s="1"/>
      <c r="H257" s="34"/>
      <c r="I257" s="85">
        <v>0.48</v>
      </c>
      <c r="J257" s="117" t="s">
        <v>440</v>
      </c>
      <c r="K257" s="87"/>
    </row>
    <row r="258" spans="1:11" ht="14.1" customHeight="1" x14ac:dyDescent="0.25">
      <c r="A258" s="246"/>
      <c r="B258" s="187"/>
      <c r="C258" s="210"/>
      <c r="D258" s="187"/>
      <c r="E258" s="56" t="s">
        <v>101</v>
      </c>
      <c r="F258" s="148" t="s">
        <v>154</v>
      </c>
      <c r="G258" s="1"/>
      <c r="H258" s="34"/>
      <c r="I258" s="85">
        <v>0.47</v>
      </c>
      <c r="J258" s="117" t="s">
        <v>440</v>
      </c>
      <c r="K258" s="87"/>
    </row>
    <row r="259" spans="1:11" ht="14.1" customHeight="1" x14ac:dyDescent="0.25">
      <c r="A259" s="246"/>
      <c r="B259" s="187"/>
      <c r="C259" s="210"/>
      <c r="D259" s="187"/>
      <c r="E259" s="56" t="s">
        <v>101</v>
      </c>
      <c r="F259" s="148" t="s">
        <v>196</v>
      </c>
      <c r="G259" s="1"/>
      <c r="H259" s="34"/>
      <c r="I259" s="85">
        <v>0.4</v>
      </c>
      <c r="J259" s="117" t="s">
        <v>440</v>
      </c>
      <c r="K259" s="87"/>
    </row>
    <row r="260" spans="1:11" ht="14.1" customHeight="1" x14ac:dyDescent="0.25">
      <c r="A260" s="246"/>
      <c r="B260" s="187"/>
      <c r="C260" s="210"/>
      <c r="D260" s="187"/>
      <c r="E260" s="56" t="s">
        <v>101</v>
      </c>
      <c r="F260" s="148" t="s">
        <v>195</v>
      </c>
      <c r="G260" s="1"/>
      <c r="H260" s="34"/>
      <c r="I260" s="85">
        <v>0.5</v>
      </c>
      <c r="J260" s="117" t="s">
        <v>440</v>
      </c>
      <c r="K260" s="87"/>
    </row>
    <row r="261" spans="1:11" ht="14.1" customHeight="1" x14ac:dyDescent="0.25">
      <c r="A261" s="246"/>
      <c r="B261" s="187"/>
      <c r="C261" s="210"/>
      <c r="D261" s="187"/>
      <c r="E261" s="56" t="s">
        <v>101</v>
      </c>
      <c r="F261" s="148" t="s">
        <v>186</v>
      </c>
      <c r="G261" s="1"/>
      <c r="H261" s="34"/>
      <c r="I261" s="85">
        <v>0.4</v>
      </c>
      <c r="J261" s="117" t="s">
        <v>440</v>
      </c>
      <c r="K261" s="87"/>
    </row>
    <row r="262" spans="1:11" ht="14.1" customHeight="1" x14ac:dyDescent="0.25">
      <c r="A262" s="246"/>
      <c r="B262" s="187"/>
      <c r="C262" s="210"/>
      <c r="D262" s="187"/>
      <c r="E262" s="56" t="s">
        <v>101</v>
      </c>
      <c r="F262" s="61" t="s">
        <v>203</v>
      </c>
      <c r="G262" s="6"/>
      <c r="H262" s="34"/>
      <c r="I262" s="85">
        <v>0.9</v>
      </c>
      <c r="J262" s="117" t="s">
        <v>440</v>
      </c>
      <c r="K262" s="87"/>
    </row>
    <row r="263" spans="1:11" ht="14.1" customHeight="1" x14ac:dyDescent="0.25">
      <c r="A263" s="246"/>
      <c r="B263" s="187"/>
      <c r="C263" s="210"/>
      <c r="D263" s="187"/>
      <c r="E263" s="56" t="s">
        <v>101</v>
      </c>
      <c r="F263" s="61" t="s">
        <v>158</v>
      </c>
      <c r="G263" s="6"/>
      <c r="H263" s="34"/>
      <c r="I263" s="85">
        <v>1.4</v>
      </c>
      <c r="J263" s="117" t="s">
        <v>440</v>
      </c>
      <c r="K263" s="87"/>
    </row>
    <row r="264" spans="1:11" ht="14.1" customHeight="1" x14ac:dyDescent="0.25">
      <c r="A264" s="246"/>
      <c r="B264" s="187"/>
      <c r="C264" s="210"/>
      <c r="D264" s="187"/>
      <c r="E264" s="62" t="s">
        <v>101</v>
      </c>
      <c r="F264" s="60" t="s">
        <v>187</v>
      </c>
      <c r="G264" s="7"/>
      <c r="H264" s="105"/>
      <c r="I264" s="92">
        <v>0.3</v>
      </c>
      <c r="J264" s="160" t="s">
        <v>440</v>
      </c>
      <c r="K264" s="161"/>
    </row>
    <row r="265" spans="1:11" ht="14.1" customHeight="1" x14ac:dyDescent="0.25">
      <c r="A265" s="246"/>
      <c r="B265" s="187"/>
      <c r="C265" s="210"/>
      <c r="D265" s="187"/>
      <c r="E265" s="56" t="s">
        <v>101</v>
      </c>
      <c r="F265" s="148" t="s">
        <v>161</v>
      </c>
      <c r="G265" s="1"/>
      <c r="H265" s="34"/>
      <c r="I265" s="2">
        <v>0.9</v>
      </c>
      <c r="J265" s="117" t="s">
        <v>440</v>
      </c>
      <c r="K265" s="117"/>
    </row>
    <row r="266" spans="1:11" ht="14.1" customHeight="1" x14ac:dyDescent="0.25">
      <c r="A266" s="246"/>
      <c r="B266" s="187"/>
      <c r="C266" s="210"/>
      <c r="D266" s="187"/>
      <c r="E266" s="56" t="s">
        <v>101</v>
      </c>
      <c r="F266" s="61" t="s">
        <v>204</v>
      </c>
      <c r="G266" s="1"/>
      <c r="H266" s="34"/>
      <c r="I266" s="1">
        <v>0.28000000000000003</v>
      </c>
      <c r="J266" s="117" t="s">
        <v>440</v>
      </c>
      <c r="K266" s="117"/>
    </row>
    <row r="267" spans="1:11" ht="14.1" customHeight="1" x14ac:dyDescent="0.25">
      <c r="A267" s="246"/>
      <c r="B267" s="187"/>
      <c r="C267" s="210"/>
      <c r="D267" s="187"/>
      <c r="E267" s="53" t="s">
        <v>101</v>
      </c>
      <c r="F267" s="167" t="s">
        <v>205</v>
      </c>
      <c r="G267" s="3"/>
      <c r="H267" s="55"/>
      <c r="I267" s="3">
        <v>0.5</v>
      </c>
      <c r="J267" s="168" t="s">
        <v>440</v>
      </c>
      <c r="K267" s="169"/>
    </row>
    <row r="268" spans="1:11" ht="14.1" customHeight="1" x14ac:dyDescent="0.25">
      <c r="A268" s="246"/>
      <c r="B268" s="187"/>
      <c r="C268" s="210"/>
      <c r="D268" s="187"/>
      <c r="E268" s="56" t="s">
        <v>101</v>
      </c>
      <c r="F268" s="148" t="s">
        <v>197</v>
      </c>
      <c r="G268" s="1"/>
      <c r="H268" s="34"/>
      <c r="I268" s="1">
        <v>0.5</v>
      </c>
      <c r="J268" s="117" t="s">
        <v>440</v>
      </c>
      <c r="K268" s="87"/>
    </row>
    <row r="269" spans="1:11" ht="14.1" customHeight="1" x14ac:dyDescent="0.25">
      <c r="A269" s="246"/>
      <c r="B269" s="187"/>
      <c r="C269" s="210"/>
      <c r="D269" s="187"/>
      <c r="E269" s="56" t="s">
        <v>101</v>
      </c>
      <c r="F269" s="148" t="s">
        <v>163</v>
      </c>
      <c r="G269" s="1"/>
      <c r="H269" s="34"/>
      <c r="I269" s="2">
        <v>0.25</v>
      </c>
      <c r="J269" s="117" t="s">
        <v>440</v>
      </c>
      <c r="K269" s="87"/>
    </row>
    <row r="270" spans="1:11" ht="14.1" customHeight="1" x14ac:dyDescent="0.25">
      <c r="A270" s="246"/>
      <c r="B270" s="187"/>
      <c r="C270" s="210"/>
      <c r="D270" s="187"/>
      <c r="E270" s="56" t="s">
        <v>164</v>
      </c>
      <c r="F270" s="61" t="s">
        <v>106</v>
      </c>
      <c r="G270" s="1"/>
      <c r="H270" s="34"/>
      <c r="I270" s="2">
        <v>0.15</v>
      </c>
      <c r="J270" s="117" t="s">
        <v>440</v>
      </c>
      <c r="K270" s="87"/>
    </row>
    <row r="271" spans="1:11" ht="14.1" customHeight="1" x14ac:dyDescent="0.25">
      <c r="A271" s="246"/>
      <c r="B271" s="187"/>
      <c r="C271" s="210"/>
      <c r="D271" s="187"/>
      <c r="E271" s="56" t="s">
        <v>164</v>
      </c>
      <c r="F271" s="56" t="s">
        <v>353</v>
      </c>
      <c r="G271" s="56"/>
      <c r="H271" s="56"/>
      <c r="I271" s="4">
        <v>0.1</v>
      </c>
      <c r="J271" s="117" t="s">
        <v>440</v>
      </c>
      <c r="K271" s="87"/>
    </row>
    <row r="272" spans="1:11" ht="14.1" customHeight="1" x14ac:dyDescent="0.25">
      <c r="A272" s="246"/>
      <c r="B272" s="187"/>
      <c r="C272" s="210"/>
      <c r="D272" s="187"/>
      <c r="E272" s="56" t="s">
        <v>164</v>
      </c>
      <c r="F272" s="61" t="s">
        <v>109</v>
      </c>
      <c r="G272" s="1"/>
      <c r="H272" s="34"/>
      <c r="I272" s="2">
        <v>0.65</v>
      </c>
      <c r="J272" s="117" t="s">
        <v>440</v>
      </c>
      <c r="K272" s="87"/>
    </row>
    <row r="273" spans="1:11" ht="14.1" customHeight="1" x14ac:dyDescent="0.25">
      <c r="A273" s="246"/>
      <c r="B273" s="187"/>
      <c r="C273" s="210"/>
      <c r="D273" s="187"/>
      <c r="E273" s="56" t="s">
        <v>164</v>
      </c>
      <c r="F273" s="61" t="s">
        <v>209</v>
      </c>
      <c r="G273" s="1"/>
      <c r="H273" s="34"/>
      <c r="I273" s="1">
        <v>0.2</v>
      </c>
      <c r="J273" s="117" t="s">
        <v>440</v>
      </c>
      <c r="K273" s="87"/>
    </row>
    <row r="274" spans="1:11" ht="14.1" customHeight="1" x14ac:dyDescent="0.25">
      <c r="A274" s="246"/>
      <c r="B274" s="187"/>
      <c r="C274" s="210"/>
      <c r="D274" s="187"/>
      <c r="E274" s="56" t="s">
        <v>164</v>
      </c>
      <c r="F274" s="61" t="s">
        <v>166</v>
      </c>
      <c r="G274" s="1"/>
      <c r="H274" s="34"/>
      <c r="I274" s="1">
        <v>0.15</v>
      </c>
      <c r="J274" s="117" t="s">
        <v>440</v>
      </c>
      <c r="K274" s="87"/>
    </row>
    <row r="275" spans="1:11" ht="14.1" customHeight="1" x14ac:dyDescent="0.25">
      <c r="A275" s="246"/>
      <c r="B275" s="187"/>
      <c r="C275" s="210"/>
      <c r="D275" s="187"/>
      <c r="E275" s="56" t="s">
        <v>164</v>
      </c>
      <c r="F275" s="61" t="s">
        <v>210</v>
      </c>
      <c r="G275" s="1"/>
      <c r="H275" s="34"/>
      <c r="I275" s="2">
        <v>0.3</v>
      </c>
      <c r="J275" s="117" t="s">
        <v>440</v>
      </c>
      <c r="K275" s="87"/>
    </row>
    <row r="276" spans="1:11" ht="14.1" customHeight="1" x14ac:dyDescent="0.25">
      <c r="A276" s="246"/>
      <c r="B276" s="187"/>
      <c r="C276" s="210"/>
      <c r="D276" s="187"/>
      <c r="E276" s="56" t="s">
        <v>164</v>
      </c>
      <c r="F276" s="61" t="s">
        <v>207</v>
      </c>
      <c r="G276" s="1"/>
      <c r="H276" s="34"/>
      <c r="I276" s="1">
        <v>0.2</v>
      </c>
      <c r="J276" s="117" t="s">
        <v>440</v>
      </c>
      <c r="K276" s="87"/>
    </row>
    <row r="277" spans="1:11" ht="14.1" customHeight="1" x14ac:dyDescent="0.25">
      <c r="A277" s="246"/>
      <c r="B277" s="187"/>
      <c r="C277" s="210"/>
      <c r="D277" s="187"/>
      <c r="E277" s="56" t="s">
        <v>164</v>
      </c>
      <c r="F277" s="61" t="s">
        <v>206</v>
      </c>
      <c r="G277" s="1"/>
      <c r="H277" s="34"/>
      <c r="I277" s="1">
        <v>0.16</v>
      </c>
      <c r="J277" s="117" t="s">
        <v>440</v>
      </c>
      <c r="K277" s="87"/>
    </row>
    <row r="278" spans="1:11" ht="14.1" customHeight="1" x14ac:dyDescent="0.25">
      <c r="A278" s="246"/>
      <c r="B278" s="187"/>
      <c r="C278" s="210"/>
      <c r="D278" s="187"/>
      <c r="E278" s="56" t="s">
        <v>164</v>
      </c>
      <c r="F278" s="61" t="s">
        <v>211</v>
      </c>
      <c r="G278" s="1"/>
      <c r="H278" s="34"/>
      <c r="I278" s="2">
        <v>0.22</v>
      </c>
      <c r="J278" s="117" t="s">
        <v>440</v>
      </c>
      <c r="K278" s="87"/>
    </row>
    <row r="279" spans="1:11" ht="14.1" customHeight="1" x14ac:dyDescent="0.25">
      <c r="A279" s="246"/>
      <c r="B279" s="187"/>
      <c r="C279" s="211"/>
      <c r="D279" s="212"/>
      <c r="E279" s="56" t="s">
        <v>164</v>
      </c>
      <c r="F279" s="61" t="s">
        <v>208</v>
      </c>
      <c r="G279" s="1"/>
      <c r="H279" s="34"/>
      <c r="I279" s="1">
        <v>0.2</v>
      </c>
      <c r="J279" s="117" t="s">
        <v>440</v>
      </c>
      <c r="K279" s="87"/>
    </row>
    <row r="280" spans="1:11" x14ac:dyDescent="0.25">
      <c r="A280" s="186" t="s">
        <v>290</v>
      </c>
      <c r="B280" s="187"/>
      <c r="C280" s="175" t="s">
        <v>354</v>
      </c>
      <c r="D280" s="175"/>
      <c r="E280" s="56" t="s">
        <v>164</v>
      </c>
      <c r="F280" s="56" t="s">
        <v>109</v>
      </c>
      <c r="G280" s="56"/>
      <c r="H280" s="56"/>
      <c r="I280" s="4">
        <v>0.3</v>
      </c>
      <c r="J280" s="117" t="s">
        <v>440</v>
      </c>
      <c r="K280" s="87"/>
    </row>
    <row r="281" spans="1:11" x14ac:dyDescent="0.25">
      <c r="A281" s="186"/>
      <c r="B281" s="187"/>
      <c r="C281" s="175"/>
      <c r="D281" s="175"/>
      <c r="E281" s="56" t="s">
        <v>164</v>
      </c>
      <c r="F281" s="56" t="s">
        <v>134</v>
      </c>
      <c r="G281" s="56"/>
      <c r="H281" s="56"/>
      <c r="I281" s="4">
        <v>0.3</v>
      </c>
      <c r="J281" s="117" t="s">
        <v>440</v>
      </c>
      <c r="K281" s="87"/>
    </row>
    <row r="282" spans="1:11" ht="15" customHeight="1" x14ac:dyDescent="0.25">
      <c r="A282" s="186"/>
      <c r="B282" s="187"/>
      <c r="C282" s="253" t="s">
        <v>355</v>
      </c>
      <c r="D282" s="254"/>
      <c r="E282" s="205" t="s">
        <v>356</v>
      </c>
      <c r="F282" s="205"/>
      <c r="G282" s="4">
        <v>0.1</v>
      </c>
      <c r="H282" s="4"/>
      <c r="I282" s="4"/>
      <c r="J282" s="117" t="s">
        <v>440</v>
      </c>
      <c r="K282" s="87"/>
    </row>
    <row r="283" spans="1:11" x14ac:dyDescent="0.25">
      <c r="A283" s="186"/>
      <c r="B283" s="187"/>
      <c r="C283" s="210"/>
      <c r="D283" s="187"/>
      <c r="E283" s="205" t="s">
        <v>357</v>
      </c>
      <c r="F283" s="205"/>
      <c r="G283" s="4">
        <v>0.1</v>
      </c>
      <c r="H283" s="4"/>
      <c r="I283" s="4"/>
      <c r="J283" s="117" t="s">
        <v>440</v>
      </c>
      <c r="K283" s="87"/>
    </row>
    <row r="284" spans="1:11" x14ac:dyDescent="0.25">
      <c r="A284" s="186"/>
      <c r="B284" s="187"/>
      <c r="C284" s="210"/>
      <c r="D284" s="187"/>
      <c r="E284" s="205" t="s">
        <v>358</v>
      </c>
      <c r="F284" s="205"/>
      <c r="G284" s="4">
        <v>0.1</v>
      </c>
      <c r="H284" s="4"/>
      <c r="I284" s="4"/>
      <c r="J284" s="117" t="s">
        <v>440</v>
      </c>
      <c r="K284" s="87"/>
    </row>
    <row r="285" spans="1:11" x14ac:dyDescent="0.25">
      <c r="A285" s="186"/>
      <c r="B285" s="187"/>
      <c r="C285" s="210"/>
      <c r="D285" s="187"/>
      <c r="E285" s="205" t="s">
        <v>359</v>
      </c>
      <c r="F285" s="205"/>
      <c r="G285" s="4">
        <v>0.08</v>
      </c>
      <c r="H285" s="4"/>
      <c r="I285" s="4"/>
      <c r="J285" s="117" t="s">
        <v>440</v>
      </c>
      <c r="K285" s="87"/>
    </row>
    <row r="286" spans="1:11" x14ac:dyDescent="0.25">
      <c r="A286" s="186"/>
      <c r="B286" s="187"/>
      <c r="C286" s="210"/>
      <c r="D286" s="187"/>
      <c r="E286" s="205" t="s">
        <v>360</v>
      </c>
      <c r="F286" s="205"/>
      <c r="G286" s="4"/>
      <c r="H286" s="4"/>
      <c r="I286" s="4">
        <v>0.14000000000000001</v>
      </c>
      <c r="J286" s="117" t="s">
        <v>440</v>
      </c>
      <c r="K286" s="87"/>
    </row>
    <row r="287" spans="1:11" x14ac:dyDescent="0.25">
      <c r="A287" s="186"/>
      <c r="B287" s="187"/>
      <c r="C287" s="210"/>
      <c r="D287" s="187"/>
      <c r="E287" s="205" t="s">
        <v>361</v>
      </c>
      <c r="F287" s="205"/>
      <c r="G287" s="4"/>
      <c r="H287" s="4">
        <v>0.05</v>
      </c>
      <c r="I287" s="4"/>
      <c r="J287" s="117" t="s">
        <v>440</v>
      </c>
      <c r="K287" s="87"/>
    </row>
    <row r="288" spans="1:11" x14ac:dyDescent="0.25">
      <c r="A288" s="186"/>
      <c r="B288" s="187"/>
      <c r="C288" s="210"/>
      <c r="D288" s="187"/>
      <c r="E288" s="205" t="s">
        <v>362</v>
      </c>
      <c r="F288" s="205"/>
      <c r="G288" s="4"/>
      <c r="H288" s="4"/>
      <c r="I288" s="4">
        <v>0.06</v>
      </c>
      <c r="J288" s="117" t="s">
        <v>440</v>
      </c>
      <c r="K288" s="87"/>
    </row>
    <row r="289" spans="1:11" x14ac:dyDescent="0.25">
      <c r="A289" s="186"/>
      <c r="B289" s="187"/>
      <c r="C289" s="210"/>
      <c r="D289" s="187"/>
      <c r="E289" s="205" t="s">
        <v>363</v>
      </c>
      <c r="F289" s="205"/>
      <c r="G289" s="4"/>
      <c r="H289" s="4"/>
      <c r="I289" s="4">
        <v>7.0000000000000007E-2</v>
      </c>
      <c r="J289" s="117" t="s">
        <v>440</v>
      </c>
      <c r="K289" s="87"/>
    </row>
    <row r="290" spans="1:11" x14ac:dyDescent="0.25">
      <c r="A290" s="186"/>
      <c r="B290" s="187"/>
      <c r="C290" s="210"/>
      <c r="D290" s="187"/>
      <c r="E290" s="205" t="s">
        <v>364</v>
      </c>
      <c r="F290" s="205"/>
      <c r="G290" s="4"/>
      <c r="H290" s="4"/>
      <c r="I290" s="4">
        <v>0.1</v>
      </c>
      <c r="J290" s="117" t="s">
        <v>440</v>
      </c>
      <c r="K290" s="87"/>
    </row>
    <row r="291" spans="1:11" x14ac:dyDescent="0.25">
      <c r="A291" s="186"/>
      <c r="B291" s="187"/>
      <c r="C291" s="210"/>
      <c r="D291" s="187"/>
      <c r="E291" s="205" t="s">
        <v>365</v>
      </c>
      <c r="F291" s="205"/>
      <c r="G291" s="4"/>
      <c r="H291" s="4"/>
      <c r="I291" s="4">
        <v>0.2</v>
      </c>
      <c r="J291" s="117" t="s">
        <v>440</v>
      </c>
      <c r="K291" s="87"/>
    </row>
    <row r="292" spans="1:11" x14ac:dyDescent="0.25">
      <c r="A292" s="186"/>
      <c r="B292" s="187"/>
      <c r="C292" s="210"/>
      <c r="D292" s="187"/>
      <c r="E292" s="205" t="s">
        <v>366</v>
      </c>
      <c r="F292" s="205"/>
      <c r="G292" s="4"/>
      <c r="H292" s="4"/>
      <c r="I292" s="4">
        <v>0.4</v>
      </c>
      <c r="J292" s="117" t="s">
        <v>440</v>
      </c>
      <c r="K292" s="87"/>
    </row>
    <row r="293" spans="1:11" x14ac:dyDescent="0.25">
      <c r="A293" s="186"/>
      <c r="B293" s="187"/>
      <c r="C293" s="210"/>
      <c r="D293" s="187"/>
      <c r="E293" s="205" t="s">
        <v>367</v>
      </c>
      <c r="F293" s="205"/>
      <c r="G293" s="4"/>
      <c r="H293" s="4"/>
      <c r="I293" s="4">
        <v>0.12</v>
      </c>
      <c r="J293" s="117" t="s">
        <v>440</v>
      </c>
      <c r="K293" s="87"/>
    </row>
    <row r="294" spans="1:11" x14ac:dyDescent="0.25">
      <c r="A294" s="186"/>
      <c r="B294" s="187"/>
      <c r="C294" s="210"/>
      <c r="D294" s="187"/>
      <c r="E294" s="205" t="s">
        <v>368</v>
      </c>
      <c r="F294" s="205"/>
      <c r="G294" s="4"/>
      <c r="H294" s="4"/>
      <c r="I294" s="4">
        <v>0.2</v>
      </c>
      <c r="J294" s="117" t="s">
        <v>440</v>
      </c>
      <c r="K294" s="87"/>
    </row>
    <row r="295" spans="1:11" x14ac:dyDescent="0.25">
      <c r="A295" s="186"/>
      <c r="B295" s="187"/>
      <c r="C295" s="210"/>
      <c r="D295" s="187"/>
      <c r="E295" s="205" t="s">
        <v>369</v>
      </c>
      <c r="F295" s="205"/>
      <c r="G295" s="4"/>
      <c r="H295" s="4"/>
      <c r="I295" s="4">
        <v>0.3</v>
      </c>
      <c r="J295" s="117" t="s">
        <v>440</v>
      </c>
      <c r="K295" s="87"/>
    </row>
    <row r="296" spans="1:11" x14ac:dyDescent="0.25">
      <c r="A296" s="186"/>
      <c r="B296" s="187"/>
      <c r="C296" s="210"/>
      <c r="D296" s="187"/>
      <c r="E296" s="205" t="s">
        <v>370</v>
      </c>
      <c r="F296" s="205"/>
      <c r="G296" s="4"/>
      <c r="H296" s="4"/>
      <c r="I296" s="4">
        <v>0.1</v>
      </c>
      <c r="J296" s="117" t="s">
        <v>440</v>
      </c>
      <c r="K296" s="87"/>
    </row>
    <row r="297" spans="1:11" x14ac:dyDescent="0.25">
      <c r="A297" s="186"/>
      <c r="B297" s="187"/>
      <c r="C297" s="210"/>
      <c r="D297" s="187"/>
      <c r="E297" s="139" t="s">
        <v>371</v>
      </c>
      <c r="F297" s="139"/>
      <c r="G297" s="4"/>
      <c r="H297" s="4"/>
      <c r="I297" s="4">
        <v>0.36</v>
      </c>
      <c r="J297" s="117" t="s">
        <v>440</v>
      </c>
      <c r="K297" s="87"/>
    </row>
    <row r="298" spans="1:11" x14ac:dyDescent="0.25">
      <c r="A298" s="186"/>
      <c r="B298" s="187"/>
      <c r="C298" s="210"/>
      <c r="D298" s="187"/>
      <c r="E298" s="205" t="s">
        <v>372</v>
      </c>
      <c r="F298" s="205"/>
      <c r="G298" s="4">
        <v>0.5</v>
      </c>
      <c r="H298" s="4"/>
      <c r="I298" s="4"/>
      <c r="J298" s="117" t="s">
        <v>440</v>
      </c>
      <c r="K298" s="87"/>
    </row>
    <row r="299" spans="1:11" x14ac:dyDescent="0.25">
      <c r="A299" s="186"/>
      <c r="B299" s="187"/>
      <c r="C299" s="210"/>
      <c r="D299" s="187"/>
      <c r="E299" s="205" t="s">
        <v>373</v>
      </c>
      <c r="F299" s="205"/>
      <c r="G299" s="4"/>
      <c r="H299" s="4"/>
      <c r="I299" s="4">
        <v>0.4</v>
      </c>
      <c r="J299" s="117" t="s">
        <v>440</v>
      </c>
      <c r="K299" s="87"/>
    </row>
    <row r="300" spans="1:11" x14ac:dyDescent="0.25">
      <c r="A300" s="186"/>
      <c r="B300" s="187"/>
      <c r="C300" s="210"/>
      <c r="D300" s="187"/>
      <c r="E300" s="205" t="s">
        <v>374</v>
      </c>
      <c r="F300" s="205"/>
      <c r="G300" s="4"/>
      <c r="H300" s="4"/>
      <c r="I300" s="4">
        <v>0.3</v>
      </c>
      <c r="J300" s="117" t="s">
        <v>440</v>
      </c>
      <c r="K300" s="87"/>
    </row>
    <row r="301" spans="1:11" x14ac:dyDescent="0.25">
      <c r="A301" s="186"/>
      <c r="B301" s="187"/>
      <c r="C301" s="210"/>
      <c r="D301" s="187"/>
      <c r="E301" s="205" t="s">
        <v>375</v>
      </c>
      <c r="F301" s="205"/>
      <c r="G301" s="4"/>
      <c r="H301" s="4"/>
      <c r="I301" s="4">
        <v>0.3</v>
      </c>
      <c r="J301" s="117" t="s">
        <v>440</v>
      </c>
      <c r="K301" s="87"/>
    </row>
    <row r="302" spans="1:11" x14ac:dyDescent="0.25">
      <c r="A302" s="186"/>
      <c r="B302" s="187"/>
      <c r="C302" s="210"/>
      <c r="D302" s="187"/>
      <c r="E302" s="205" t="s">
        <v>376</v>
      </c>
      <c r="F302" s="205"/>
      <c r="G302" s="4"/>
      <c r="H302" s="4"/>
      <c r="I302" s="4">
        <v>0.06</v>
      </c>
      <c r="J302" s="117" t="s">
        <v>440</v>
      </c>
      <c r="K302" s="87"/>
    </row>
    <row r="303" spans="1:11" x14ac:dyDescent="0.25">
      <c r="A303" s="186"/>
      <c r="B303" s="187"/>
      <c r="C303" s="210"/>
      <c r="D303" s="187"/>
      <c r="E303" s="205" t="s">
        <v>377</v>
      </c>
      <c r="F303" s="205"/>
      <c r="G303" s="4"/>
      <c r="H303" s="4"/>
      <c r="I303" s="4">
        <v>0.05</v>
      </c>
      <c r="J303" s="117" t="s">
        <v>440</v>
      </c>
      <c r="K303" s="87"/>
    </row>
    <row r="304" spans="1:11" x14ac:dyDescent="0.25">
      <c r="A304" s="186"/>
      <c r="B304" s="187"/>
      <c r="C304" s="210"/>
      <c r="D304" s="187"/>
      <c r="E304" s="205" t="s">
        <v>378</v>
      </c>
      <c r="F304" s="205"/>
      <c r="G304" s="4"/>
      <c r="H304" s="4"/>
      <c r="I304" s="4">
        <v>0.15</v>
      </c>
      <c r="J304" s="117" t="s">
        <v>440</v>
      </c>
      <c r="K304" s="87"/>
    </row>
    <row r="305" spans="1:11" x14ac:dyDescent="0.25">
      <c r="A305" s="186"/>
      <c r="B305" s="187"/>
      <c r="C305" s="210"/>
      <c r="D305" s="187"/>
      <c r="E305" s="205" t="s">
        <v>379</v>
      </c>
      <c r="F305" s="205"/>
      <c r="G305" s="4"/>
      <c r="H305" s="4"/>
      <c r="I305" s="4">
        <v>0.08</v>
      </c>
      <c r="J305" s="117" t="s">
        <v>440</v>
      </c>
      <c r="K305" s="87"/>
    </row>
    <row r="306" spans="1:11" x14ac:dyDescent="0.25">
      <c r="A306" s="186"/>
      <c r="B306" s="187"/>
      <c r="C306" s="210"/>
      <c r="D306" s="187"/>
      <c r="E306" s="205" t="s">
        <v>380</v>
      </c>
      <c r="F306" s="205"/>
      <c r="G306" s="4"/>
      <c r="H306" s="4"/>
      <c r="I306" s="4">
        <v>0.05</v>
      </c>
      <c r="J306" s="117" t="s">
        <v>440</v>
      </c>
      <c r="K306" s="87"/>
    </row>
    <row r="307" spans="1:11" x14ac:dyDescent="0.25">
      <c r="A307" s="186"/>
      <c r="B307" s="187"/>
      <c r="C307" s="210"/>
      <c r="D307" s="187"/>
      <c r="E307" s="205" t="s">
        <v>381</v>
      </c>
      <c r="F307" s="205"/>
      <c r="G307" s="4"/>
      <c r="H307" s="4"/>
      <c r="I307" s="4">
        <v>0.09</v>
      </c>
      <c r="J307" s="117" t="s">
        <v>440</v>
      </c>
      <c r="K307" s="87"/>
    </row>
    <row r="308" spans="1:11" x14ac:dyDescent="0.25">
      <c r="A308" s="186"/>
      <c r="B308" s="187"/>
      <c r="C308" s="210"/>
      <c r="D308" s="187"/>
      <c r="E308" s="205" t="s">
        <v>382</v>
      </c>
      <c r="F308" s="205"/>
      <c r="G308" s="4"/>
      <c r="H308" s="4"/>
      <c r="I308" s="4">
        <v>0.09</v>
      </c>
      <c r="J308" s="117" t="s">
        <v>440</v>
      </c>
      <c r="K308" s="87"/>
    </row>
    <row r="309" spans="1:11" x14ac:dyDescent="0.25">
      <c r="A309" s="186"/>
      <c r="B309" s="187"/>
      <c r="C309" s="210"/>
      <c r="D309" s="187"/>
      <c r="E309" s="205" t="s">
        <v>383</v>
      </c>
      <c r="F309" s="205"/>
      <c r="G309" s="4"/>
      <c r="H309" s="4"/>
      <c r="I309" s="4">
        <v>0.05</v>
      </c>
      <c r="J309" s="117" t="s">
        <v>440</v>
      </c>
      <c r="K309" s="87"/>
    </row>
    <row r="310" spans="1:11" x14ac:dyDescent="0.25">
      <c r="A310" s="186"/>
      <c r="B310" s="187"/>
      <c r="C310" s="211"/>
      <c r="D310" s="212"/>
      <c r="E310" s="205" t="s">
        <v>384</v>
      </c>
      <c r="F310" s="205"/>
      <c r="G310" s="4"/>
      <c r="H310" s="4"/>
      <c r="I310" s="4">
        <v>0.2</v>
      </c>
      <c r="J310" s="117" t="s">
        <v>440</v>
      </c>
      <c r="K310" s="87"/>
    </row>
    <row r="311" spans="1:11" ht="15.75" thickBot="1" x14ac:dyDescent="0.3">
      <c r="A311" s="188"/>
      <c r="B311" s="189"/>
      <c r="C311" s="255" t="s">
        <v>385</v>
      </c>
      <c r="D311" s="255"/>
      <c r="E311" s="255"/>
      <c r="F311" s="255"/>
      <c r="G311" s="97"/>
      <c r="H311" s="97"/>
      <c r="I311" s="97">
        <v>1.5</v>
      </c>
      <c r="J311" s="121" t="s">
        <v>440</v>
      </c>
      <c r="K311" s="91"/>
    </row>
    <row r="312" spans="1:11" ht="15.75" thickBot="1" x14ac:dyDescent="0.3">
      <c r="A312" s="247" t="s">
        <v>213</v>
      </c>
      <c r="B312" s="249"/>
      <c r="C312" s="250">
        <f>SUM(G312,H312,I312)</f>
        <v>48.269999999999996</v>
      </c>
      <c r="D312" s="230"/>
      <c r="E312" s="251"/>
      <c r="F312" s="252"/>
      <c r="G312" s="96">
        <f>SUM(G239:G311,G212:G238)</f>
        <v>10.71</v>
      </c>
      <c r="H312" s="96">
        <f>SUM(H239:H311,H212:H238)</f>
        <v>1.4700000000000002</v>
      </c>
      <c r="I312" s="153">
        <f>SUM(I239:I311,I212:I238)</f>
        <v>36.089999999999996</v>
      </c>
      <c r="J312" s="100"/>
      <c r="K312" s="127"/>
    </row>
    <row r="313" spans="1:11" s="9" customFormat="1" ht="6" customHeight="1" thickBot="1" x14ac:dyDescent="0.3">
      <c r="A313" s="144"/>
      <c r="B313" s="144"/>
      <c r="C313" s="144"/>
      <c r="D313" s="144"/>
      <c r="E313" s="144"/>
      <c r="F313" s="144"/>
      <c r="G313" s="144"/>
      <c r="H313" s="144"/>
      <c r="I313" s="144"/>
      <c r="J313" s="90"/>
    </row>
    <row r="314" spans="1:11" ht="25.5" customHeight="1" thickBot="1" x14ac:dyDescent="0.3">
      <c r="A314" s="215" t="s">
        <v>485</v>
      </c>
      <c r="B314" s="216"/>
      <c r="C314" s="216"/>
      <c r="D314" s="216"/>
      <c r="E314" s="216"/>
      <c r="F314" s="216"/>
      <c r="G314" s="216"/>
      <c r="H314" s="216"/>
      <c r="I314" s="216"/>
      <c r="J314" s="216"/>
      <c r="K314" s="217"/>
    </row>
    <row r="315" spans="1:11" ht="15" customHeight="1" x14ac:dyDescent="0.25">
      <c r="A315" s="184" t="s">
        <v>290</v>
      </c>
      <c r="B315" s="185"/>
      <c r="C315" s="297" t="s">
        <v>218</v>
      </c>
      <c r="D315" s="297"/>
      <c r="E315" s="50" t="s">
        <v>101</v>
      </c>
      <c r="F315" s="69" t="s">
        <v>216</v>
      </c>
      <c r="G315" s="70">
        <v>0.7</v>
      </c>
      <c r="H315" s="50"/>
      <c r="I315" s="70"/>
      <c r="J315" s="118" t="s">
        <v>440</v>
      </c>
      <c r="K315" s="119"/>
    </row>
    <row r="316" spans="1:11" x14ac:dyDescent="0.25">
      <c r="A316" s="186"/>
      <c r="B316" s="187"/>
      <c r="C316" s="174"/>
      <c r="D316" s="174"/>
      <c r="E316" s="34" t="s">
        <v>101</v>
      </c>
      <c r="F316" s="151" t="s">
        <v>217</v>
      </c>
      <c r="G316" s="65">
        <v>0.8</v>
      </c>
      <c r="H316" s="34"/>
      <c r="I316" s="65"/>
      <c r="J316" s="117" t="s">
        <v>440</v>
      </c>
      <c r="K316" s="120"/>
    </row>
    <row r="317" spans="1:11" x14ac:dyDescent="0.25">
      <c r="A317" s="186"/>
      <c r="B317" s="187"/>
      <c r="C317" s="174"/>
      <c r="D317" s="174"/>
      <c r="E317" s="34" t="s">
        <v>101</v>
      </c>
      <c r="F317" s="151" t="s">
        <v>135</v>
      </c>
      <c r="G317" s="65"/>
      <c r="H317" s="34"/>
      <c r="I317" s="65">
        <v>0.5</v>
      </c>
      <c r="J317" s="117" t="s">
        <v>440</v>
      </c>
      <c r="K317" s="120"/>
    </row>
    <row r="318" spans="1:11" x14ac:dyDescent="0.25">
      <c r="A318" s="186"/>
      <c r="B318" s="187"/>
      <c r="C318" s="174"/>
      <c r="D318" s="174"/>
      <c r="E318" s="201" t="s">
        <v>222</v>
      </c>
      <c r="F318" s="201"/>
      <c r="G318" s="65">
        <v>0.05</v>
      </c>
      <c r="H318" s="34"/>
      <c r="I318" s="65">
        <v>0.25</v>
      </c>
      <c r="J318" s="117" t="s">
        <v>440</v>
      </c>
      <c r="K318" s="120"/>
    </row>
    <row r="319" spans="1:11" x14ac:dyDescent="0.25">
      <c r="A319" s="186"/>
      <c r="B319" s="187"/>
      <c r="C319" s="174"/>
      <c r="D319" s="174"/>
      <c r="E319" s="201" t="s">
        <v>415</v>
      </c>
      <c r="F319" s="201"/>
      <c r="G319" s="34"/>
      <c r="H319" s="34"/>
      <c r="I319" s="65">
        <v>0.04</v>
      </c>
      <c r="J319" s="117" t="s">
        <v>440</v>
      </c>
      <c r="K319" s="120"/>
    </row>
    <row r="320" spans="1:11" x14ac:dyDescent="0.25">
      <c r="A320" s="186"/>
      <c r="B320" s="187"/>
      <c r="C320" s="175" t="s">
        <v>468</v>
      </c>
      <c r="D320" s="175"/>
      <c r="E320" s="142" t="s">
        <v>101</v>
      </c>
      <c r="F320" s="142" t="s">
        <v>216</v>
      </c>
      <c r="G320" s="34"/>
      <c r="H320" s="34"/>
      <c r="I320" s="65">
        <v>1</v>
      </c>
      <c r="J320" s="117" t="s">
        <v>440</v>
      </c>
      <c r="K320" s="120"/>
    </row>
    <row r="321" spans="1:11" x14ac:dyDescent="0.25">
      <c r="A321" s="186"/>
      <c r="B321" s="187"/>
      <c r="C321" s="174" t="s">
        <v>417</v>
      </c>
      <c r="D321" s="174"/>
      <c r="E321" s="201" t="s">
        <v>222</v>
      </c>
      <c r="F321" s="201"/>
      <c r="G321" s="65">
        <v>0.18</v>
      </c>
      <c r="H321" s="34"/>
      <c r="I321" s="65"/>
      <c r="J321" s="117" t="s">
        <v>440</v>
      </c>
      <c r="K321" s="120"/>
    </row>
    <row r="322" spans="1:11" x14ac:dyDescent="0.25">
      <c r="A322" s="186"/>
      <c r="B322" s="187"/>
      <c r="C322" s="175" t="s">
        <v>469</v>
      </c>
      <c r="D322" s="175"/>
      <c r="E322" s="142" t="s">
        <v>101</v>
      </c>
      <c r="F322" s="142" t="s">
        <v>280</v>
      </c>
      <c r="G322" s="65"/>
      <c r="H322" s="34"/>
      <c r="I322" s="65">
        <v>0.5</v>
      </c>
      <c r="J322" s="117" t="s">
        <v>440</v>
      </c>
      <c r="K322" s="120"/>
    </row>
    <row r="323" spans="1:11" x14ac:dyDescent="0.25">
      <c r="A323" s="186"/>
      <c r="B323" s="187"/>
      <c r="C323" s="174" t="s">
        <v>219</v>
      </c>
      <c r="D323" s="174"/>
      <c r="E323" s="201" t="s">
        <v>422</v>
      </c>
      <c r="F323" s="201"/>
      <c r="G323" s="65"/>
      <c r="H323" s="34"/>
      <c r="I323" s="65">
        <v>0.05</v>
      </c>
      <c r="J323" s="117" t="s">
        <v>440</v>
      </c>
      <c r="K323" s="120"/>
    </row>
    <row r="324" spans="1:11" x14ac:dyDescent="0.25">
      <c r="A324" s="186"/>
      <c r="B324" s="187"/>
      <c r="C324" s="174"/>
      <c r="D324" s="174"/>
      <c r="E324" s="34" t="s">
        <v>101</v>
      </c>
      <c r="F324" s="151" t="s">
        <v>423</v>
      </c>
      <c r="G324" s="65"/>
      <c r="H324" s="65"/>
      <c r="I324" s="65">
        <v>0.7</v>
      </c>
      <c r="J324" s="117" t="s">
        <v>440</v>
      </c>
      <c r="K324" s="120"/>
    </row>
    <row r="325" spans="1:11" x14ac:dyDescent="0.25">
      <c r="A325" s="186"/>
      <c r="B325" s="187"/>
      <c r="C325" s="174" t="s">
        <v>220</v>
      </c>
      <c r="D325" s="174"/>
      <c r="E325" s="201" t="s">
        <v>420</v>
      </c>
      <c r="F325" s="201"/>
      <c r="G325" s="65"/>
      <c r="H325" s="65"/>
      <c r="I325" s="65">
        <v>0.6</v>
      </c>
      <c r="J325" s="117" t="s">
        <v>440</v>
      </c>
      <c r="K325" s="120"/>
    </row>
    <row r="326" spans="1:11" x14ac:dyDescent="0.25">
      <c r="A326" s="186"/>
      <c r="B326" s="187"/>
      <c r="C326" s="174"/>
      <c r="D326" s="174"/>
      <c r="E326" s="34" t="s">
        <v>101</v>
      </c>
      <c r="F326" s="151" t="s">
        <v>216</v>
      </c>
      <c r="G326" s="65"/>
      <c r="H326" s="65"/>
      <c r="I326" s="65">
        <v>0.9</v>
      </c>
      <c r="J326" s="117" t="s">
        <v>440</v>
      </c>
      <c r="K326" s="120"/>
    </row>
    <row r="327" spans="1:11" x14ac:dyDescent="0.25">
      <c r="A327" s="186"/>
      <c r="B327" s="187"/>
      <c r="C327" s="207" t="s">
        <v>221</v>
      </c>
      <c r="D327" s="207"/>
      <c r="E327" s="205" t="s">
        <v>416</v>
      </c>
      <c r="F327" s="205"/>
      <c r="G327" s="65"/>
      <c r="H327" s="65"/>
      <c r="I327" s="65">
        <v>0.03</v>
      </c>
      <c r="J327" s="117" t="s">
        <v>440</v>
      </c>
      <c r="K327" s="120"/>
    </row>
    <row r="328" spans="1:11" ht="15.75" customHeight="1" x14ac:dyDescent="0.25">
      <c r="A328" s="186"/>
      <c r="B328" s="187"/>
      <c r="C328" s="207"/>
      <c r="D328" s="207"/>
      <c r="E328" s="155" t="s">
        <v>101</v>
      </c>
      <c r="F328" s="66" t="s">
        <v>148</v>
      </c>
      <c r="G328" s="67"/>
      <c r="H328" s="67"/>
      <c r="I328" s="67">
        <v>1</v>
      </c>
      <c r="J328" s="117" t="s">
        <v>440</v>
      </c>
      <c r="K328" s="120"/>
    </row>
    <row r="329" spans="1:11" x14ac:dyDescent="0.25">
      <c r="A329" s="186"/>
      <c r="B329" s="187"/>
      <c r="C329" s="201" t="s">
        <v>223</v>
      </c>
      <c r="D329" s="201"/>
      <c r="E329" s="34" t="s">
        <v>101</v>
      </c>
      <c r="F329" s="34" t="s">
        <v>205</v>
      </c>
      <c r="G329" s="67">
        <v>0.2</v>
      </c>
      <c r="H329" s="67"/>
      <c r="I329" s="67">
        <v>0.3</v>
      </c>
      <c r="J329" s="117" t="s">
        <v>440</v>
      </c>
      <c r="K329" s="120"/>
    </row>
    <row r="330" spans="1:11" x14ac:dyDescent="0.25">
      <c r="A330" s="186"/>
      <c r="B330" s="187"/>
      <c r="C330" s="205" t="s">
        <v>224</v>
      </c>
      <c r="D330" s="205"/>
      <c r="E330" s="34" t="s">
        <v>101</v>
      </c>
      <c r="F330" s="34" t="s">
        <v>216</v>
      </c>
      <c r="G330" s="67"/>
      <c r="H330" s="67"/>
      <c r="I330" s="67">
        <v>0.8</v>
      </c>
      <c r="J330" s="117" t="s">
        <v>440</v>
      </c>
      <c r="K330" s="120"/>
    </row>
    <row r="331" spans="1:11" ht="15" customHeight="1" x14ac:dyDescent="0.25">
      <c r="A331" s="186"/>
      <c r="B331" s="187"/>
      <c r="C331" s="196" t="s">
        <v>419</v>
      </c>
      <c r="D331" s="197"/>
      <c r="E331" s="34" t="s">
        <v>101</v>
      </c>
      <c r="F331" s="151" t="s">
        <v>225</v>
      </c>
      <c r="G331" s="65">
        <v>0.1</v>
      </c>
      <c r="H331" s="65"/>
      <c r="I331" s="65"/>
      <c r="J331" s="117" t="s">
        <v>440</v>
      </c>
      <c r="K331" s="120"/>
    </row>
    <row r="332" spans="1:11" x14ac:dyDescent="0.25">
      <c r="A332" s="186"/>
      <c r="B332" s="187"/>
      <c r="C332" s="192"/>
      <c r="D332" s="193"/>
      <c r="E332" s="34" t="s">
        <v>101</v>
      </c>
      <c r="F332" s="151" t="s">
        <v>226</v>
      </c>
      <c r="G332" s="65"/>
      <c r="H332" s="65">
        <v>1</v>
      </c>
      <c r="I332" s="65"/>
      <c r="J332" s="117" t="s">
        <v>440</v>
      </c>
      <c r="K332" s="120"/>
    </row>
    <row r="333" spans="1:11" x14ac:dyDescent="0.25">
      <c r="A333" s="186"/>
      <c r="B333" s="187"/>
      <c r="C333" s="192"/>
      <c r="D333" s="193"/>
      <c r="E333" s="34" t="s">
        <v>101</v>
      </c>
      <c r="F333" s="151" t="s">
        <v>246</v>
      </c>
      <c r="G333" s="65">
        <v>0.53</v>
      </c>
      <c r="H333" s="65"/>
      <c r="I333" s="65"/>
      <c r="J333" s="117" t="s">
        <v>440</v>
      </c>
      <c r="K333" s="120"/>
    </row>
    <row r="334" spans="1:11" ht="15" customHeight="1" x14ac:dyDescent="0.25">
      <c r="A334" s="180" t="s">
        <v>290</v>
      </c>
      <c r="B334" s="181"/>
      <c r="C334" s="196" t="s">
        <v>419</v>
      </c>
      <c r="D334" s="197"/>
      <c r="E334" s="34" t="s">
        <v>101</v>
      </c>
      <c r="F334" s="151" t="s">
        <v>112</v>
      </c>
      <c r="G334" s="65"/>
      <c r="H334" s="65"/>
      <c r="I334" s="65">
        <v>1</v>
      </c>
      <c r="J334" s="117" t="s">
        <v>440</v>
      </c>
      <c r="K334" s="120"/>
    </row>
    <row r="335" spans="1:11" x14ac:dyDescent="0.25">
      <c r="A335" s="180"/>
      <c r="B335" s="181"/>
      <c r="C335" s="192"/>
      <c r="D335" s="193"/>
      <c r="E335" s="205" t="s">
        <v>416</v>
      </c>
      <c r="F335" s="205"/>
      <c r="G335" s="65"/>
      <c r="H335" s="65"/>
      <c r="I335" s="65">
        <v>0.01</v>
      </c>
      <c r="J335" s="117" t="s">
        <v>440</v>
      </c>
      <c r="K335" s="120"/>
    </row>
    <row r="336" spans="1:11" x14ac:dyDescent="0.25">
      <c r="A336" s="180"/>
      <c r="B336" s="181"/>
      <c r="C336" s="192"/>
      <c r="D336" s="193"/>
      <c r="E336" s="34" t="s">
        <v>101</v>
      </c>
      <c r="F336" s="151" t="s">
        <v>205</v>
      </c>
      <c r="G336" s="65">
        <v>0.3</v>
      </c>
      <c r="H336" s="65"/>
      <c r="I336" s="65"/>
      <c r="J336" s="117" t="s">
        <v>440</v>
      </c>
      <c r="K336" s="120"/>
    </row>
    <row r="337" spans="1:11" ht="14.45" customHeight="1" x14ac:dyDescent="0.25">
      <c r="A337" s="180"/>
      <c r="B337" s="181"/>
      <c r="C337" s="174" t="s">
        <v>230</v>
      </c>
      <c r="D337" s="174"/>
      <c r="E337" s="34" t="s">
        <v>101</v>
      </c>
      <c r="F337" s="151" t="s">
        <v>163</v>
      </c>
      <c r="G337" s="4">
        <v>0.03</v>
      </c>
      <c r="H337" s="4">
        <v>7.0000000000000007E-2</v>
      </c>
      <c r="I337" s="4">
        <v>1.2</v>
      </c>
      <c r="J337" s="117" t="s">
        <v>440</v>
      </c>
      <c r="K337" s="120"/>
    </row>
    <row r="338" spans="1:11" ht="14.45" customHeight="1" x14ac:dyDescent="0.25">
      <c r="A338" s="180"/>
      <c r="B338" s="181"/>
      <c r="C338" s="174"/>
      <c r="D338" s="174"/>
      <c r="E338" s="34" t="s">
        <v>101</v>
      </c>
      <c r="F338" s="151" t="s">
        <v>216</v>
      </c>
      <c r="G338" s="4">
        <v>0.8</v>
      </c>
      <c r="H338" s="4"/>
      <c r="I338" s="4"/>
      <c r="J338" s="117" t="s">
        <v>440</v>
      </c>
      <c r="K338" s="120"/>
    </row>
    <row r="339" spans="1:11" ht="14.45" customHeight="1" x14ac:dyDescent="0.25">
      <c r="A339" s="180"/>
      <c r="B339" s="181"/>
      <c r="C339" s="174"/>
      <c r="D339" s="174"/>
      <c r="E339" s="34" t="s">
        <v>101</v>
      </c>
      <c r="F339" s="151" t="s">
        <v>124</v>
      </c>
      <c r="G339" s="4"/>
      <c r="H339" s="4"/>
      <c r="I339" s="4">
        <v>1</v>
      </c>
      <c r="J339" s="117" t="s">
        <v>440</v>
      </c>
      <c r="K339" s="120"/>
    </row>
    <row r="340" spans="1:11" ht="14.45" customHeight="1" x14ac:dyDescent="0.25">
      <c r="A340" s="180"/>
      <c r="B340" s="181"/>
      <c r="C340" s="174"/>
      <c r="D340" s="174"/>
      <c r="E340" s="34" t="s">
        <v>101</v>
      </c>
      <c r="F340" s="151" t="s">
        <v>112</v>
      </c>
      <c r="G340" s="4"/>
      <c r="H340" s="4"/>
      <c r="I340" s="4">
        <v>0.2</v>
      </c>
      <c r="J340" s="117" t="s">
        <v>440</v>
      </c>
      <c r="K340" s="120"/>
    </row>
    <row r="341" spans="1:11" ht="14.45" customHeight="1" x14ac:dyDescent="0.25">
      <c r="A341" s="180"/>
      <c r="B341" s="181"/>
      <c r="C341" s="174"/>
      <c r="D341" s="174"/>
      <c r="E341" s="56" t="s">
        <v>164</v>
      </c>
      <c r="F341" s="151" t="s">
        <v>211</v>
      </c>
      <c r="G341" s="4"/>
      <c r="H341" s="4"/>
      <c r="I341" s="4">
        <v>0.1</v>
      </c>
      <c r="J341" s="117" t="s">
        <v>440</v>
      </c>
      <c r="K341" s="120"/>
    </row>
    <row r="342" spans="1:11" ht="14.45" customHeight="1" x14ac:dyDescent="0.25">
      <c r="A342" s="180"/>
      <c r="B342" s="181"/>
      <c r="C342" s="174"/>
      <c r="D342" s="174"/>
      <c r="E342" s="139" t="s">
        <v>164</v>
      </c>
      <c r="F342" s="151" t="s">
        <v>227</v>
      </c>
      <c r="G342" s="4"/>
      <c r="H342" s="4"/>
      <c r="I342" s="4">
        <v>0.4</v>
      </c>
      <c r="J342" s="117" t="s">
        <v>440</v>
      </c>
      <c r="K342" s="120"/>
    </row>
    <row r="343" spans="1:11" ht="14.45" customHeight="1" x14ac:dyDescent="0.25">
      <c r="A343" s="180"/>
      <c r="B343" s="181"/>
      <c r="C343" s="174"/>
      <c r="D343" s="174"/>
      <c r="E343" s="34" t="s">
        <v>164</v>
      </c>
      <c r="F343" s="151" t="s">
        <v>421</v>
      </c>
      <c r="G343" s="4"/>
      <c r="H343" s="4"/>
      <c r="I343" s="4">
        <v>0.1</v>
      </c>
      <c r="J343" s="117" t="s">
        <v>440</v>
      </c>
      <c r="K343" s="120"/>
    </row>
    <row r="344" spans="1:11" ht="14.45" customHeight="1" x14ac:dyDescent="0.25">
      <c r="A344" s="180"/>
      <c r="B344" s="181"/>
      <c r="C344" s="174"/>
      <c r="D344" s="174"/>
      <c r="E344" s="34" t="s">
        <v>164</v>
      </c>
      <c r="F344" s="34" t="s">
        <v>166</v>
      </c>
      <c r="G344" s="4"/>
      <c r="H344" s="4"/>
      <c r="I344" s="4">
        <v>0.3</v>
      </c>
      <c r="J344" s="117" t="s">
        <v>440</v>
      </c>
      <c r="K344" s="120"/>
    </row>
    <row r="345" spans="1:11" ht="14.45" customHeight="1" x14ac:dyDescent="0.25">
      <c r="A345" s="180"/>
      <c r="B345" s="181"/>
      <c r="C345" s="174"/>
      <c r="D345" s="174"/>
      <c r="E345" s="262" t="s">
        <v>416</v>
      </c>
      <c r="F345" s="262"/>
      <c r="G345" s="4"/>
      <c r="H345" s="4"/>
      <c r="I345" s="4">
        <v>0.04</v>
      </c>
      <c r="J345" s="117" t="s">
        <v>440</v>
      </c>
      <c r="K345" s="120"/>
    </row>
    <row r="346" spans="1:11" ht="14.45" customHeight="1" x14ac:dyDescent="0.25">
      <c r="A346" s="180"/>
      <c r="B346" s="181"/>
      <c r="C346" s="174" t="s">
        <v>231</v>
      </c>
      <c r="D346" s="174"/>
      <c r="E346" s="34" t="s">
        <v>101</v>
      </c>
      <c r="F346" s="151" t="s">
        <v>228</v>
      </c>
      <c r="G346" s="65"/>
      <c r="H346" s="34"/>
      <c r="I346" s="65">
        <v>0.6</v>
      </c>
      <c r="J346" s="117" t="s">
        <v>440</v>
      </c>
      <c r="K346" s="120"/>
    </row>
    <row r="347" spans="1:11" ht="14.45" customHeight="1" x14ac:dyDescent="0.25">
      <c r="A347" s="180"/>
      <c r="B347" s="181"/>
      <c r="C347" s="174"/>
      <c r="D347" s="174"/>
      <c r="E347" s="139" t="s">
        <v>101</v>
      </c>
      <c r="F347" s="151" t="s">
        <v>124</v>
      </c>
      <c r="G347" s="65"/>
      <c r="H347" s="34"/>
      <c r="I347" s="65">
        <v>0.4</v>
      </c>
      <c r="J347" s="117" t="s">
        <v>440</v>
      </c>
      <c r="K347" s="120"/>
    </row>
    <row r="348" spans="1:11" ht="14.45" customHeight="1" x14ac:dyDescent="0.25">
      <c r="A348" s="180"/>
      <c r="B348" s="181"/>
      <c r="C348" s="174"/>
      <c r="D348" s="174"/>
      <c r="E348" s="201" t="s">
        <v>420</v>
      </c>
      <c r="F348" s="201"/>
      <c r="G348" s="34"/>
      <c r="H348" s="34"/>
      <c r="I348" s="67">
        <v>1</v>
      </c>
      <c r="J348" s="117" t="s">
        <v>440</v>
      </c>
      <c r="K348" s="120"/>
    </row>
    <row r="349" spans="1:11" ht="14.45" customHeight="1" x14ac:dyDescent="0.25">
      <c r="A349" s="180"/>
      <c r="B349" s="181"/>
      <c r="C349" s="174" t="s">
        <v>232</v>
      </c>
      <c r="D349" s="174"/>
      <c r="E349" s="34" t="s">
        <v>101</v>
      </c>
      <c r="F349" s="151" t="s">
        <v>205</v>
      </c>
      <c r="G349" s="65">
        <v>0.1</v>
      </c>
      <c r="H349" s="34"/>
      <c r="I349" s="65"/>
      <c r="J349" s="117" t="s">
        <v>440</v>
      </c>
      <c r="K349" s="120"/>
    </row>
    <row r="350" spans="1:11" ht="14.45" customHeight="1" x14ac:dyDescent="0.25">
      <c r="A350" s="180"/>
      <c r="B350" s="181"/>
      <c r="C350" s="174"/>
      <c r="D350" s="174"/>
      <c r="E350" s="34" t="s">
        <v>101</v>
      </c>
      <c r="F350" s="151" t="s">
        <v>119</v>
      </c>
      <c r="G350" s="65">
        <v>0.5</v>
      </c>
      <c r="H350" s="34"/>
      <c r="I350" s="65"/>
      <c r="J350" s="117" t="s">
        <v>440</v>
      </c>
      <c r="K350" s="120"/>
    </row>
    <row r="351" spans="1:11" ht="14.45" customHeight="1" x14ac:dyDescent="0.25">
      <c r="A351" s="180"/>
      <c r="B351" s="181"/>
      <c r="C351" s="174"/>
      <c r="D351" s="174"/>
      <c r="E351" s="34" t="s">
        <v>101</v>
      </c>
      <c r="F351" s="151" t="s">
        <v>120</v>
      </c>
      <c r="G351" s="65">
        <v>0.25</v>
      </c>
      <c r="H351" s="34"/>
      <c r="I351" s="65"/>
      <c r="J351" s="117" t="s">
        <v>440</v>
      </c>
      <c r="K351" s="120"/>
    </row>
    <row r="352" spans="1:11" ht="14.45" customHeight="1" x14ac:dyDescent="0.25">
      <c r="A352" s="180"/>
      <c r="B352" s="181"/>
      <c r="C352" s="174"/>
      <c r="D352" s="174"/>
      <c r="E352" s="34" t="s">
        <v>101</v>
      </c>
      <c r="F352" s="151" t="s">
        <v>143</v>
      </c>
      <c r="G352" s="65">
        <v>1.1000000000000001</v>
      </c>
      <c r="H352" s="34"/>
      <c r="I352" s="65"/>
      <c r="J352" s="117" t="s">
        <v>440</v>
      </c>
      <c r="K352" s="120"/>
    </row>
    <row r="353" spans="1:11" ht="14.45" customHeight="1" x14ac:dyDescent="0.25">
      <c r="A353" s="180"/>
      <c r="B353" s="181"/>
      <c r="C353" s="174"/>
      <c r="D353" s="174"/>
      <c r="E353" s="205" t="s">
        <v>416</v>
      </c>
      <c r="F353" s="205"/>
      <c r="G353" s="65"/>
      <c r="H353" s="34"/>
      <c r="I353" s="65">
        <v>0.03</v>
      </c>
      <c r="J353" s="117" t="s">
        <v>440</v>
      </c>
      <c r="K353" s="120"/>
    </row>
    <row r="354" spans="1:11" ht="14.45" customHeight="1" x14ac:dyDescent="0.25">
      <c r="A354" s="180"/>
      <c r="B354" s="181"/>
      <c r="C354" s="174"/>
      <c r="D354" s="174"/>
      <c r="E354" s="206" t="s">
        <v>222</v>
      </c>
      <c r="F354" s="206"/>
      <c r="G354" s="65"/>
      <c r="H354" s="34"/>
      <c r="I354" s="65">
        <v>0.28000000000000003</v>
      </c>
      <c r="J354" s="117" t="s">
        <v>440</v>
      </c>
      <c r="K354" s="120"/>
    </row>
    <row r="355" spans="1:11" ht="14.45" customHeight="1" x14ac:dyDescent="0.25">
      <c r="A355" s="180"/>
      <c r="B355" s="181"/>
      <c r="C355" s="201" t="s">
        <v>470</v>
      </c>
      <c r="D355" s="201"/>
      <c r="E355" s="206" t="s">
        <v>222</v>
      </c>
      <c r="F355" s="206"/>
      <c r="G355" s="65"/>
      <c r="H355" s="34"/>
      <c r="I355" s="65">
        <v>0.24</v>
      </c>
      <c r="J355" s="117" t="s">
        <v>440</v>
      </c>
      <c r="K355" s="120"/>
    </row>
    <row r="356" spans="1:11" ht="14.45" customHeight="1" x14ac:dyDescent="0.25">
      <c r="A356" s="180"/>
      <c r="B356" s="181"/>
      <c r="C356" s="283" t="s">
        <v>471</v>
      </c>
      <c r="D356" s="283"/>
      <c r="E356" s="34" t="s">
        <v>101</v>
      </c>
      <c r="F356" s="151" t="s">
        <v>216</v>
      </c>
      <c r="G356" s="65"/>
      <c r="H356" s="34"/>
      <c r="I356" s="65">
        <v>0.8</v>
      </c>
      <c r="J356" s="117" t="s">
        <v>440</v>
      </c>
      <c r="K356" s="120"/>
    </row>
    <row r="357" spans="1:11" ht="14.45" customHeight="1" x14ac:dyDescent="0.25">
      <c r="A357" s="180"/>
      <c r="B357" s="181"/>
      <c r="C357" s="174" t="s">
        <v>236</v>
      </c>
      <c r="D357" s="174"/>
      <c r="E357" s="34" t="s">
        <v>101</v>
      </c>
      <c r="F357" s="151" t="s">
        <v>233</v>
      </c>
      <c r="G357" s="65"/>
      <c r="H357" s="34"/>
      <c r="I357" s="65">
        <v>0.2</v>
      </c>
      <c r="J357" s="117" t="s">
        <v>440</v>
      </c>
      <c r="K357" s="120"/>
    </row>
    <row r="358" spans="1:11" ht="14.45" customHeight="1" x14ac:dyDescent="0.25">
      <c r="A358" s="180"/>
      <c r="B358" s="181"/>
      <c r="C358" s="174"/>
      <c r="D358" s="174"/>
      <c r="E358" s="34" t="s">
        <v>101</v>
      </c>
      <c r="F358" s="151" t="s">
        <v>104</v>
      </c>
      <c r="G358" s="65"/>
      <c r="H358" s="34"/>
      <c r="I358" s="65">
        <v>1</v>
      </c>
      <c r="J358" s="117" t="s">
        <v>440</v>
      </c>
      <c r="K358" s="120"/>
    </row>
    <row r="359" spans="1:11" ht="14.45" customHeight="1" x14ac:dyDescent="0.25">
      <c r="A359" s="180"/>
      <c r="B359" s="181"/>
      <c r="C359" s="174"/>
      <c r="D359" s="174"/>
      <c r="E359" s="34" t="s">
        <v>101</v>
      </c>
      <c r="F359" s="151" t="s">
        <v>112</v>
      </c>
      <c r="G359" s="65"/>
      <c r="H359" s="34"/>
      <c r="I359" s="65">
        <v>0.7</v>
      </c>
      <c r="J359" s="117" t="s">
        <v>440</v>
      </c>
      <c r="K359" s="120"/>
    </row>
    <row r="360" spans="1:11" ht="14.45" customHeight="1" x14ac:dyDescent="0.25">
      <c r="A360" s="180"/>
      <c r="B360" s="181"/>
      <c r="C360" s="174"/>
      <c r="D360" s="174"/>
      <c r="E360" s="34" t="s">
        <v>101</v>
      </c>
      <c r="F360" s="151" t="s">
        <v>418</v>
      </c>
      <c r="G360" s="65">
        <v>0.8</v>
      </c>
      <c r="H360" s="34"/>
      <c r="I360" s="65"/>
      <c r="J360" s="117" t="s">
        <v>440</v>
      </c>
      <c r="K360" s="120"/>
    </row>
    <row r="361" spans="1:11" ht="14.45" customHeight="1" x14ac:dyDescent="0.25">
      <c r="A361" s="180"/>
      <c r="B361" s="181"/>
      <c r="C361" s="174"/>
      <c r="D361" s="174"/>
      <c r="E361" s="34" t="s">
        <v>101</v>
      </c>
      <c r="F361" s="151" t="s">
        <v>205</v>
      </c>
      <c r="G361" s="65">
        <v>0.5</v>
      </c>
      <c r="H361" s="34"/>
      <c r="I361" s="65"/>
      <c r="J361" s="117" t="s">
        <v>440</v>
      </c>
      <c r="K361" s="120"/>
    </row>
    <row r="362" spans="1:11" ht="14.45" customHeight="1" x14ac:dyDescent="0.25">
      <c r="A362" s="180"/>
      <c r="B362" s="181"/>
      <c r="C362" s="175" t="s">
        <v>237</v>
      </c>
      <c r="D362" s="175"/>
      <c r="E362" s="34" t="s">
        <v>101</v>
      </c>
      <c r="F362" s="151" t="s">
        <v>180</v>
      </c>
      <c r="G362" s="65"/>
      <c r="H362" s="34"/>
      <c r="I362" s="65">
        <v>0.5</v>
      </c>
      <c r="J362" s="117" t="s">
        <v>440</v>
      </c>
      <c r="K362" s="120"/>
    </row>
    <row r="363" spans="1:11" ht="14.45" customHeight="1" x14ac:dyDescent="0.25">
      <c r="A363" s="180"/>
      <c r="B363" s="181"/>
      <c r="C363" s="175"/>
      <c r="D363" s="175"/>
      <c r="E363" s="34" t="s">
        <v>101</v>
      </c>
      <c r="F363" s="151" t="s">
        <v>234</v>
      </c>
      <c r="G363" s="65"/>
      <c r="H363" s="34"/>
      <c r="I363" s="65">
        <v>0.5</v>
      </c>
      <c r="J363" s="117" t="s">
        <v>440</v>
      </c>
      <c r="K363" s="120"/>
    </row>
    <row r="364" spans="1:11" ht="14.45" customHeight="1" x14ac:dyDescent="0.25">
      <c r="A364" s="180"/>
      <c r="B364" s="181"/>
      <c r="C364" s="175" t="s">
        <v>238</v>
      </c>
      <c r="D364" s="175"/>
      <c r="E364" s="34" t="s">
        <v>101</v>
      </c>
      <c r="F364" s="151" t="s">
        <v>202</v>
      </c>
      <c r="G364" s="65"/>
      <c r="H364" s="34"/>
      <c r="I364" s="65">
        <v>0.9</v>
      </c>
      <c r="J364" s="117" t="s">
        <v>440</v>
      </c>
      <c r="K364" s="34"/>
    </row>
    <row r="365" spans="1:11" ht="14.45" customHeight="1" x14ac:dyDescent="0.25">
      <c r="A365" s="180"/>
      <c r="B365" s="181"/>
      <c r="C365" s="175"/>
      <c r="D365" s="175"/>
      <c r="E365" s="34" t="s">
        <v>101</v>
      </c>
      <c r="F365" s="151" t="s">
        <v>235</v>
      </c>
      <c r="G365" s="65"/>
      <c r="H365" s="34"/>
      <c r="I365" s="65">
        <v>0.6</v>
      </c>
      <c r="J365" s="117" t="s">
        <v>440</v>
      </c>
      <c r="K365" s="34"/>
    </row>
    <row r="366" spans="1:11" ht="15" customHeight="1" x14ac:dyDescent="0.25">
      <c r="A366" s="180"/>
      <c r="B366" s="181"/>
      <c r="C366" s="174" t="s">
        <v>239</v>
      </c>
      <c r="D366" s="174"/>
      <c r="E366" s="34" t="s">
        <v>101</v>
      </c>
      <c r="F366" s="151" t="s">
        <v>102</v>
      </c>
      <c r="G366" s="65"/>
      <c r="H366" s="34"/>
      <c r="I366" s="65">
        <v>0.3</v>
      </c>
      <c r="J366" s="117" t="s">
        <v>440</v>
      </c>
      <c r="K366" s="34"/>
    </row>
    <row r="367" spans="1:11" x14ac:dyDescent="0.25">
      <c r="A367" s="180"/>
      <c r="B367" s="181"/>
      <c r="C367" s="174"/>
      <c r="D367" s="174"/>
      <c r="E367" s="34" t="s">
        <v>101</v>
      </c>
      <c r="F367" s="151" t="s">
        <v>135</v>
      </c>
      <c r="G367" s="65">
        <v>0.9</v>
      </c>
      <c r="H367" s="34"/>
      <c r="I367" s="65"/>
      <c r="J367" s="117" t="s">
        <v>440</v>
      </c>
      <c r="K367" s="34"/>
    </row>
    <row r="368" spans="1:11" x14ac:dyDescent="0.25">
      <c r="A368" s="180"/>
      <c r="B368" s="181"/>
      <c r="C368" s="174"/>
      <c r="D368" s="174"/>
      <c r="E368" s="34" t="s">
        <v>101</v>
      </c>
      <c r="F368" s="151" t="s">
        <v>136</v>
      </c>
      <c r="G368" s="65"/>
      <c r="H368" s="34"/>
      <c r="I368" s="65">
        <v>1</v>
      </c>
      <c r="J368" s="117" t="s">
        <v>440</v>
      </c>
      <c r="K368" s="34"/>
    </row>
    <row r="369" spans="1:11" x14ac:dyDescent="0.25">
      <c r="A369" s="180"/>
      <c r="B369" s="181"/>
      <c r="C369" s="174"/>
      <c r="D369" s="174"/>
      <c r="E369" s="34" t="s">
        <v>101</v>
      </c>
      <c r="F369" s="151" t="s">
        <v>424</v>
      </c>
      <c r="G369" s="65">
        <v>0.9</v>
      </c>
      <c r="H369" s="34"/>
      <c r="I369" s="65"/>
      <c r="J369" s="117" t="s">
        <v>440</v>
      </c>
      <c r="K369" s="34"/>
    </row>
    <row r="370" spans="1:11" x14ac:dyDescent="0.25">
      <c r="A370" s="180"/>
      <c r="B370" s="181"/>
      <c r="C370" s="174"/>
      <c r="D370" s="174"/>
      <c r="E370" s="201" t="s">
        <v>425</v>
      </c>
      <c r="F370" s="201"/>
      <c r="G370" s="65"/>
      <c r="H370" s="34"/>
      <c r="I370" s="65">
        <v>0.5</v>
      </c>
      <c r="J370" s="117" t="s">
        <v>440</v>
      </c>
      <c r="K370" s="34"/>
    </row>
    <row r="371" spans="1:11" ht="15.75" thickBot="1" x14ac:dyDescent="0.3">
      <c r="A371" s="182"/>
      <c r="B371" s="183"/>
      <c r="C371" s="294" t="s">
        <v>472</v>
      </c>
      <c r="D371" s="294"/>
      <c r="E371" s="47" t="s">
        <v>101</v>
      </c>
      <c r="F371" s="150" t="s">
        <v>136</v>
      </c>
      <c r="G371" s="68"/>
      <c r="H371" s="47"/>
      <c r="I371" s="68">
        <v>0.7</v>
      </c>
      <c r="J371" s="121" t="s">
        <v>440</v>
      </c>
      <c r="K371" s="122"/>
    </row>
    <row r="372" spans="1:11" ht="14.25" customHeight="1" thickBot="1" x14ac:dyDescent="0.3">
      <c r="A372" s="247" t="s">
        <v>213</v>
      </c>
      <c r="B372" s="248"/>
      <c r="C372" s="250">
        <f>SUM(G372:H372,I372)</f>
        <v>31.079999999999995</v>
      </c>
      <c r="D372" s="230"/>
      <c r="E372" s="251"/>
      <c r="F372" s="251"/>
      <c r="G372" s="98">
        <f>SUM(G315:G371)</f>
        <v>8.7399999999999984</v>
      </c>
      <c r="H372" s="98">
        <f>SUM(H315:H371)</f>
        <v>1.07</v>
      </c>
      <c r="I372" s="154">
        <f>SUM(I315:I371)</f>
        <v>21.269999999999996</v>
      </c>
      <c r="J372" s="10"/>
      <c r="K372" s="116"/>
    </row>
    <row r="373" spans="1:11" ht="4.5" customHeight="1" thickBot="1" x14ac:dyDescent="0.3">
      <c r="A373" s="101"/>
      <c r="B373" s="102"/>
      <c r="C373" s="102"/>
      <c r="D373" s="102"/>
      <c r="E373" s="102"/>
      <c r="F373" s="102"/>
      <c r="G373" s="102"/>
      <c r="H373" s="102"/>
      <c r="I373" s="102"/>
      <c r="J373" s="131"/>
      <c r="K373" s="9"/>
    </row>
    <row r="374" spans="1:11" ht="26.25" customHeight="1" thickBot="1" x14ac:dyDescent="0.3">
      <c r="A374" s="198" t="s">
        <v>486</v>
      </c>
      <c r="B374" s="199"/>
      <c r="C374" s="199"/>
      <c r="D374" s="199"/>
      <c r="E374" s="199"/>
      <c r="F374" s="199"/>
      <c r="G374" s="199"/>
      <c r="H374" s="199"/>
      <c r="I374" s="199"/>
      <c r="J374" s="199"/>
      <c r="K374" s="200"/>
    </row>
    <row r="375" spans="1:11" ht="13.5" customHeight="1" x14ac:dyDescent="0.25">
      <c r="A375" s="184" t="s">
        <v>290</v>
      </c>
      <c r="B375" s="185"/>
      <c r="C375" s="318" t="s">
        <v>240</v>
      </c>
      <c r="D375" s="318"/>
      <c r="E375" s="58" t="s">
        <v>101</v>
      </c>
      <c r="F375" s="59" t="s">
        <v>135</v>
      </c>
      <c r="G375" s="12"/>
      <c r="H375" s="12"/>
      <c r="I375" s="12">
        <v>0.5</v>
      </c>
      <c r="J375" s="118" t="s">
        <v>440</v>
      </c>
      <c r="K375" s="119"/>
    </row>
    <row r="376" spans="1:11" ht="12" customHeight="1" x14ac:dyDescent="0.25">
      <c r="A376" s="186"/>
      <c r="B376" s="187"/>
      <c r="C376" s="175"/>
      <c r="D376" s="175"/>
      <c r="E376" s="262" t="s">
        <v>328</v>
      </c>
      <c r="F376" s="262"/>
      <c r="G376" s="34"/>
      <c r="H376" s="1">
        <v>0.2</v>
      </c>
      <c r="I376" s="1"/>
      <c r="J376" s="117"/>
      <c r="K376" s="120"/>
    </row>
    <row r="377" spans="1:11" ht="12" customHeight="1" x14ac:dyDescent="0.25">
      <c r="A377" s="186"/>
      <c r="B377" s="187"/>
      <c r="C377" s="279" t="s">
        <v>473</v>
      </c>
      <c r="D377" s="279"/>
      <c r="E377" s="262" t="s">
        <v>328</v>
      </c>
      <c r="F377" s="262"/>
      <c r="G377" s="34"/>
      <c r="H377" s="1">
        <v>0.2</v>
      </c>
      <c r="I377" s="1"/>
      <c r="J377" s="117"/>
      <c r="K377" s="120"/>
    </row>
    <row r="378" spans="1:11" ht="12.75" customHeight="1" x14ac:dyDescent="0.25">
      <c r="A378" s="186"/>
      <c r="B378" s="187"/>
      <c r="C378" s="175" t="s">
        <v>241</v>
      </c>
      <c r="D378" s="319"/>
      <c r="E378" s="56" t="s">
        <v>101</v>
      </c>
      <c r="F378" s="148" t="s">
        <v>205</v>
      </c>
      <c r="G378" s="1">
        <v>0.4</v>
      </c>
      <c r="H378" s="1"/>
      <c r="I378" s="1"/>
      <c r="J378" s="117" t="s">
        <v>440</v>
      </c>
      <c r="K378" s="120"/>
    </row>
    <row r="379" spans="1:11" ht="12.75" customHeight="1" x14ac:dyDescent="0.25">
      <c r="A379" s="186"/>
      <c r="B379" s="187"/>
      <c r="C379" s="175"/>
      <c r="D379" s="319"/>
      <c r="E379" s="56" t="s">
        <v>101</v>
      </c>
      <c r="F379" s="148" t="s">
        <v>216</v>
      </c>
      <c r="G379" s="1"/>
      <c r="H379" s="1"/>
      <c r="I379" s="1">
        <v>0.5</v>
      </c>
      <c r="J379" s="117" t="s">
        <v>440</v>
      </c>
      <c r="K379" s="120"/>
    </row>
    <row r="380" spans="1:11" ht="12.75" customHeight="1" x14ac:dyDescent="0.25">
      <c r="A380" s="186"/>
      <c r="B380" s="187"/>
      <c r="C380" s="175"/>
      <c r="D380" s="319"/>
      <c r="E380" s="56" t="s">
        <v>101</v>
      </c>
      <c r="F380" s="148" t="s">
        <v>246</v>
      </c>
      <c r="G380" s="1"/>
      <c r="H380" s="1"/>
      <c r="I380" s="1">
        <v>0.8</v>
      </c>
      <c r="J380" s="117" t="s">
        <v>440</v>
      </c>
      <c r="K380" s="120"/>
    </row>
    <row r="381" spans="1:11" ht="12.75" customHeight="1" x14ac:dyDescent="0.25">
      <c r="A381" s="186"/>
      <c r="B381" s="187"/>
      <c r="C381" s="175"/>
      <c r="D381" s="319"/>
      <c r="E381" s="56" t="s">
        <v>101</v>
      </c>
      <c r="F381" s="148" t="s">
        <v>226</v>
      </c>
      <c r="G381" s="1"/>
      <c r="H381" s="1"/>
      <c r="I381" s="1">
        <v>0.5</v>
      </c>
      <c r="J381" s="117" t="s">
        <v>440</v>
      </c>
      <c r="K381" s="120"/>
    </row>
    <row r="382" spans="1:11" ht="12.75" customHeight="1" x14ac:dyDescent="0.25">
      <c r="A382" s="186"/>
      <c r="B382" s="187"/>
      <c r="C382" s="175"/>
      <c r="D382" s="319"/>
      <c r="E382" s="56" t="s">
        <v>164</v>
      </c>
      <c r="F382" s="148" t="s">
        <v>332</v>
      </c>
      <c r="G382" s="1">
        <v>0.3</v>
      </c>
      <c r="H382" s="1"/>
      <c r="I382" s="1"/>
      <c r="J382" s="117" t="s">
        <v>440</v>
      </c>
      <c r="K382" s="120"/>
    </row>
    <row r="383" spans="1:11" ht="14.1" customHeight="1" x14ac:dyDescent="0.25">
      <c r="A383" s="186"/>
      <c r="B383" s="187"/>
      <c r="C383" s="175"/>
      <c r="D383" s="319"/>
      <c r="E383" s="262" t="s">
        <v>333</v>
      </c>
      <c r="F383" s="262"/>
      <c r="G383" s="1"/>
      <c r="H383" s="1"/>
      <c r="I383" s="1">
        <v>0.2</v>
      </c>
      <c r="J383" s="117" t="s">
        <v>440</v>
      </c>
      <c r="K383" s="120"/>
    </row>
    <row r="384" spans="1:11" ht="14.1" customHeight="1" x14ac:dyDescent="0.25">
      <c r="A384" s="186"/>
      <c r="B384" s="187"/>
      <c r="C384" s="175"/>
      <c r="D384" s="319"/>
      <c r="E384" s="262" t="s">
        <v>293</v>
      </c>
      <c r="F384" s="262"/>
      <c r="G384" s="1">
        <v>0.5</v>
      </c>
      <c r="H384" s="1"/>
      <c r="I384" s="1"/>
      <c r="J384" s="117" t="s">
        <v>440</v>
      </c>
      <c r="K384" s="120"/>
    </row>
    <row r="385" spans="1:11" ht="14.1" customHeight="1" x14ac:dyDescent="0.25">
      <c r="A385" s="186"/>
      <c r="B385" s="187"/>
      <c r="C385" s="175"/>
      <c r="D385" s="319"/>
      <c r="E385" s="262" t="s">
        <v>260</v>
      </c>
      <c r="F385" s="262"/>
      <c r="G385" s="1">
        <v>0.5</v>
      </c>
      <c r="H385" s="1"/>
      <c r="I385" s="1"/>
      <c r="J385" s="117" t="s">
        <v>440</v>
      </c>
      <c r="K385" s="120"/>
    </row>
    <row r="386" spans="1:11" ht="14.1" customHeight="1" x14ac:dyDescent="0.25">
      <c r="A386" s="186"/>
      <c r="B386" s="187"/>
      <c r="C386" s="175"/>
      <c r="D386" s="319"/>
      <c r="E386" s="262" t="s">
        <v>327</v>
      </c>
      <c r="F386" s="262"/>
      <c r="G386" s="1"/>
      <c r="H386" s="1">
        <v>0.3</v>
      </c>
      <c r="I386" s="1"/>
      <c r="J386" s="117" t="s">
        <v>440</v>
      </c>
      <c r="K386" s="120"/>
    </row>
    <row r="387" spans="1:11" ht="14.1" customHeight="1" x14ac:dyDescent="0.25">
      <c r="A387" s="186"/>
      <c r="B387" s="187"/>
      <c r="C387" s="175"/>
      <c r="D387" s="319"/>
      <c r="E387" s="262" t="s">
        <v>328</v>
      </c>
      <c r="F387" s="262"/>
      <c r="G387" s="34"/>
      <c r="H387" s="1">
        <v>0.2</v>
      </c>
      <c r="I387" s="1"/>
      <c r="J387" s="117"/>
      <c r="K387" s="120"/>
    </row>
    <row r="388" spans="1:11" ht="14.1" customHeight="1" x14ac:dyDescent="0.25">
      <c r="A388" s="186"/>
      <c r="B388" s="187"/>
      <c r="C388" s="319"/>
      <c r="D388" s="319"/>
      <c r="E388" s="262" t="s">
        <v>265</v>
      </c>
      <c r="F388" s="262"/>
      <c r="G388" s="34"/>
      <c r="H388" s="1"/>
      <c r="I388" s="1">
        <v>0.5</v>
      </c>
      <c r="J388" s="117" t="s">
        <v>440</v>
      </c>
      <c r="K388" s="120"/>
    </row>
    <row r="389" spans="1:11" ht="12.75" customHeight="1" x14ac:dyDescent="0.25">
      <c r="A389" s="186"/>
      <c r="B389" s="187"/>
      <c r="C389" s="270" t="s">
        <v>438</v>
      </c>
      <c r="D389" s="320"/>
      <c r="E389" s="63" t="s">
        <v>101</v>
      </c>
      <c r="F389" s="72" t="s">
        <v>124</v>
      </c>
      <c r="G389" s="4">
        <v>0.5</v>
      </c>
      <c r="H389" s="4"/>
      <c r="I389" s="132"/>
      <c r="J389" s="117" t="s">
        <v>440</v>
      </c>
      <c r="K389" s="120"/>
    </row>
    <row r="390" spans="1:11" ht="13.5" customHeight="1" x14ac:dyDescent="0.25">
      <c r="A390" s="186"/>
      <c r="B390" s="187"/>
      <c r="C390" s="256" t="s">
        <v>244</v>
      </c>
      <c r="D390" s="257"/>
      <c r="E390" s="56" t="s">
        <v>101</v>
      </c>
      <c r="F390" s="61" t="s">
        <v>128</v>
      </c>
      <c r="G390" s="1"/>
      <c r="H390" s="1"/>
      <c r="I390" s="1">
        <v>0.6</v>
      </c>
      <c r="J390" s="117" t="s">
        <v>440</v>
      </c>
      <c r="K390" s="120"/>
    </row>
    <row r="391" spans="1:11" ht="12" customHeight="1" x14ac:dyDescent="0.25">
      <c r="A391" s="186"/>
      <c r="B391" s="187"/>
      <c r="C391" s="258"/>
      <c r="D391" s="259"/>
      <c r="E391" s="56" t="s">
        <v>164</v>
      </c>
      <c r="F391" s="61" t="s">
        <v>242</v>
      </c>
      <c r="G391" s="1">
        <v>0.5</v>
      </c>
      <c r="H391" s="1"/>
      <c r="I391" s="1"/>
      <c r="J391" s="117" t="s">
        <v>440</v>
      </c>
      <c r="K391" s="120"/>
    </row>
    <row r="392" spans="1:11" ht="12" customHeight="1" x14ac:dyDescent="0.25">
      <c r="A392" s="186"/>
      <c r="B392" s="187"/>
      <c r="C392" s="258"/>
      <c r="D392" s="259"/>
      <c r="E392" s="56" t="s">
        <v>101</v>
      </c>
      <c r="F392" s="73" t="s">
        <v>202</v>
      </c>
      <c r="G392" s="1">
        <v>0.5</v>
      </c>
      <c r="H392" s="1"/>
      <c r="I392" s="1"/>
      <c r="J392" s="117" t="s">
        <v>440</v>
      </c>
      <c r="K392" s="120"/>
    </row>
    <row r="393" spans="1:11" ht="12" customHeight="1" x14ac:dyDescent="0.25">
      <c r="A393" s="186" t="s">
        <v>290</v>
      </c>
      <c r="B393" s="187"/>
      <c r="C393" s="258" t="s">
        <v>244</v>
      </c>
      <c r="D393" s="259"/>
      <c r="E393" s="56" t="s">
        <v>101</v>
      </c>
      <c r="F393" s="73" t="s">
        <v>243</v>
      </c>
      <c r="G393" s="1">
        <v>1</v>
      </c>
      <c r="H393" s="1"/>
      <c r="I393" s="1"/>
      <c r="J393" s="117" t="s">
        <v>440</v>
      </c>
      <c r="K393" s="120"/>
    </row>
    <row r="394" spans="1:11" ht="12" customHeight="1" x14ac:dyDescent="0.25">
      <c r="A394" s="186"/>
      <c r="B394" s="187"/>
      <c r="C394" s="258"/>
      <c r="D394" s="259"/>
      <c r="E394" s="56" t="s">
        <v>101</v>
      </c>
      <c r="F394" s="73" t="s">
        <v>185</v>
      </c>
      <c r="G394" s="1">
        <v>1</v>
      </c>
      <c r="H394" s="1"/>
      <c r="I394" s="1"/>
      <c r="J394" s="117" t="s">
        <v>440</v>
      </c>
      <c r="K394" s="120"/>
    </row>
    <row r="395" spans="1:11" ht="12" customHeight="1" x14ac:dyDescent="0.25">
      <c r="A395" s="186"/>
      <c r="B395" s="187"/>
      <c r="C395" s="258"/>
      <c r="D395" s="259"/>
      <c r="E395" s="262" t="s">
        <v>325</v>
      </c>
      <c r="F395" s="262"/>
      <c r="G395" s="1"/>
      <c r="H395" s="1"/>
      <c r="I395" s="1">
        <v>0.3</v>
      </c>
      <c r="J395" s="117" t="s">
        <v>440</v>
      </c>
      <c r="K395" s="120"/>
    </row>
    <row r="396" spans="1:11" ht="12" customHeight="1" x14ac:dyDescent="0.25">
      <c r="A396" s="186"/>
      <c r="B396" s="187"/>
      <c r="C396" s="258"/>
      <c r="D396" s="259"/>
      <c r="E396" s="262" t="s">
        <v>326</v>
      </c>
      <c r="F396" s="262"/>
      <c r="G396" s="1">
        <v>0.3</v>
      </c>
      <c r="H396" s="1"/>
      <c r="I396" s="1"/>
      <c r="J396" s="117"/>
      <c r="K396" s="120"/>
    </row>
    <row r="397" spans="1:11" ht="12" customHeight="1" x14ac:dyDescent="0.25">
      <c r="A397" s="186"/>
      <c r="B397" s="187"/>
      <c r="C397" s="258"/>
      <c r="D397" s="259"/>
      <c r="E397" s="262" t="s">
        <v>327</v>
      </c>
      <c r="F397" s="262"/>
      <c r="G397" s="1">
        <v>0.5</v>
      </c>
      <c r="H397" s="1"/>
      <c r="I397" s="1"/>
      <c r="J397" s="117" t="s">
        <v>440</v>
      </c>
      <c r="K397" s="120"/>
    </row>
    <row r="398" spans="1:11" ht="12" customHeight="1" x14ac:dyDescent="0.25">
      <c r="A398" s="186"/>
      <c r="B398" s="187"/>
      <c r="C398" s="258"/>
      <c r="D398" s="259"/>
      <c r="E398" s="262" t="s">
        <v>328</v>
      </c>
      <c r="F398" s="262"/>
      <c r="G398" s="34"/>
      <c r="H398" s="1">
        <v>0.2</v>
      </c>
      <c r="I398" s="1"/>
      <c r="J398" s="117"/>
      <c r="K398" s="120"/>
    </row>
    <row r="399" spans="1:11" ht="27" customHeight="1" x14ac:dyDescent="0.25">
      <c r="A399" s="186"/>
      <c r="B399" s="187"/>
      <c r="C399" s="258"/>
      <c r="D399" s="259"/>
      <c r="E399" s="315" t="s">
        <v>329</v>
      </c>
      <c r="F399" s="315"/>
      <c r="G399" s="4">
        <v>0.4</v>
      </c>
      <c r="H399" s="4"/>
      <c r="I399" s="4">
        <v>0.2</v>
      </c>
      <c r="J399" s="117" t="s">
        <v>440</v>
      </c>
      <c r="K399" s="120"/>
    </row>
    <row r="400" spans="1:11" ht="14.1" customHeight="1" x14ac:dyDescent="0.25">
      <c r="A400" s="186"/>
      <c r="B400" s="187"/>
      <c r="C400" s="260"/>
      <c r="D400" s="261"/>
      <c r="E400" s="262" t="s">
        <v>265</v>
      </c>
      <c r="F400" s="262"/>
      <c r="G400" s="34"/>
      <c r="H400" s="15"/>
      <c r="I400" s="4">
        <v>0.3</v>
      </c>
      <c r="J400" s="117" t="s">
        <v>440</v>
      </c>
      <c r="K400" s="120"/>
    </row>
    <row r="401" spans="1:11" ht="14.1" customHeight="1" x14ac:dyDescent="0.25">
      <c r="A401" s="186"/>
      <c r="B401" s="187"/>
      <c r="C401" s="174" t="s">
        <v>330</v>
      </c>
      <c r="D401" s="174"/>
      <c r="E401" s="146" t="s">
        <v>101</v>
      </c>
      <c r="F401" s="146" t="s">
        <v>226</v>
      </c>
      <c r="G401" s="4">
        <v>0.5</v>
      </c>
      <c r="H401" s="4"/>
      <c r="I401" s="4"/>
      <c r="J401" s="117" t="s">
        <v>440</v>
      </c>
      <c r="K401" s="120"/>
    </row>
    <row r="402" spans="1:11" ht="14.1" customHeight="1" x14ac:dyDescent="0.25">
      <c r="A402" s="186"/>
      <c r="B402" s="187"/>
      <c r="C402" s="174"/>
      <c r="D402" s="174"/>
      <c r="E402" s="146" t="s">
        <v>101</v>
      </c>
      <c r="F402" s="146" t="s">
        <v>180</v>
      </c>
      <c r="G402" s="4">
        <v>0.3</v>
      </c>
      <c r="H402" s="4"/>
      <c r="I402" s="4"/>
      <c r="J402" s="117" t="s">
        <v>440</v>
      </c>
      <c r="K402" s="120"/>
    </row>
    <row r="403" spans="1:11" ht="14.1" customHeight="1" x14ac:dyDescent="0.25">
      <c r="A403" s="186"/>
      <c r="B403" s="187"/>
      <c r="C403" s="174"/>
      <c r="D403" s="174"/>
      <c r="E403" s="316" t="s">
        <v>327</v>
      </c>
      <c r="F403" s="316"/>
      <c r="G403" s="157"/>
      <c r="H403" s="4"/>
      <c r="I403" s="4">
        <v>0.6</v>
      </c>
      <c r="J403" s="117" t="s">
        <v>440</v>
      </c>
      <c r="K403" s="120"/>
    </row>
    <row r="404" spans="1:11" ht="14.1" customHeight="1" x14ac:dyDescent="0.25">
      <c r="A404" s="186"/>
      <c r="B404" s="187"/>
      <c r="C404" s="174"/>
      <c r="D404" s="174"/>
      <c r="E404" s="262" t="s">
        <v>328</v>
      </c>
      <c r="F404" s="262"/>
      <c r="G404" s="34"/>
      <c r="H404" s="1">
        <v>0.2</v>
      </c>
      <c r="I404" s="1"/>
      <c r="J404" s="117"/>
      <c r="K404" s="120"/>
    </row>
    <row r="405" spans="1:11" ht="14.1" customHeight="1" x14ac:dyDescent="0.25">
      <c r="A405" s="186"/>
      <c r="B405" s="187"/>
      <c r="C405" s="174" t="s">
        <v>331</v>
      </c>
      <c r="D405" s="174"/>
      <c r="E405" s="74" t="s">
        <v>101</v>
      </c>
      <c r="F405" s="74" t="s">
        <v>112</v>
      </c>
      <c r="G405" s="34"/>
      <c r="H405" s="1"/>
      <c r="I405" s="1">
        <v>0.3</v>
      </c>
      <c r="J405" s="117" t="s">
        <v>440</v>
      </c>
      <c r="K405" s="120"/>
    </row>
    <row r="406" spans="1:11" ht="14.1" customHeight="1" x14ac:dyDescent="0.25">
      <c r="A406" s="186"/>
      <c r="B406" s="187"/>
      <c r="C406" s="174"/>
      <c r="D406" s="174"/>
      <c r="E406" s="262" t="s">
        <v>327</v>
      </c>
      <c r="F406" s="262"/>
      <c r="G406" s="34"/>
      <c r="H406" s="1"/>
      <c r="I406" s="1">
        <v>0.3</v>
      </c>
      <c r="J406" s="117" t="s">
        <v>440</v>
      </c>
      <c r="K406" s="120"/>
    </row>
    <row r="407" spans="1:11" ht="14.1" customHeight="1" x14ac:dyDescent="0.25">
      <c r="A407" s="186"/>
      <c r="B407" s="187"/>
      <c r="C407" s="174"/>
      <c r="D407" s="174"/>
      <c r="E407" s="262" t="s">
        <v>328</v>
      </c>
      <c r="F407" s="262"/>
      <c r="G407" s="34"/>
      <c r="H407" s="1">
        <v>0.2</v>
      </c>
      <c r="I407" s="1"/>
      <c r="J407" s="117"/>
      <c r="K407" s="120"/>
    </row>
    <row r="408" spans="1:11" ht="14.1" customHeight="1" x14ac:dyDescent="0.25">
      <c r="A408" s="186"/>
      <c r="B408" s="187"/>
      <c r="C408" s="174" t="s">
        <v>474</v>
      </c>
      <c r="D408" s="174"/>
      <c r="E408" s="262" t="s">
        <v>308</v>
      </c>
      <c r="F408" s="262"/>
      <c r="G408" s="34"/>
      <c r="H408" s="1"/>
      <c r="I408" s="1">
        <v>0.5</v>
      </c>
      <c r="J408" s="117" t="s">
        <v>440</v>
      </c>
      <c r="K408" s="120"/>
    </row>
    <row r="409" spans="1:11" ht="14.1" customHeight="1" x14ac:dyDescent="0.25">
      <c r="A409" s="186"/>
      <c r="B409" s="187"/>
      <c r="C409" s="174"/>
      <c r="D409" s="174"/>
      <c r="E409" s="56" t="s">
        <v>101</v>
      </c>
      <c r="F409" s="73" t="s">
        <v>245</v>
      </c>
      <c r="G409" s="1"/>
      <c r="H409" s="1"/>
      <c r="I409" s="1">
        <v>1</v>
      </c>
      <c r="J409" s="117" t="s">
        <v>440</v>
      </c>
      <c r="K409" s="120"/>
    </row>
    <row r="410" spans="1:11" ht="14.1" customHeight="1" thickBot="1" x14ac:dyDescent="0.3">
      <c r="A410" s="188"/>
      <c r="B410" s="189"/>
      <c r="C410" s="278" t="s">
        <v>475</v>
      </c>
      <c r="D410" s="278"/>
      <c r="E410" s="57" t="s">
        <v>101</v>
      </c>
      <c r="F410" s="149" t="s">
        <v>226</v>
      </c>
      <c r="G410" s="30">
        <v>0.6</v>
      </c>
      <c r="H410" s="30"/>
      <c r="I410" s="30"/>
      <c r="J410" s="121" t="s">
        <v>440</v>
      </c>
      <c r="K410" s="122"/>
    </row>
    <row r="411" spans="1:11" ht="13.5" customHeight="1" thickBot="1" x14ac:dyDescent="0.3">
      <c r="A411" s="273" t="s">
        <v>213</v>
      </c>
      <c r="B411" s="274"/>
      <c r="C411" s="275">
        <f>SUM(G411:I411)</f>
        <v>16.399999999999999</v>
      </c>
      <c r="D411" s="276"/>
      <c r="E411" s="277"/>
      <c r="F411" s="277"/>
      <c r="G411" s="96">
        <f>SUM(G375:G410)</f>
        <v>7.8</v>
      </c>
      <c r="H411" s="96">
        <f>SUM(H375:H410)</f>
        <v>1.4999999999999998</v>
      </c>
      <c r="I411" s="153">
        <f>SUM(I375:I410)</f>
        <v>7.0999999999999988</v>
      </c>
      <c r="J411" s="100"/>
      <c r="K411" s="127"/>
    </row>
    <row r="412" spans="1:11" ht="8.25" customHeight="1" thickBot="1" x14ac:dyDescent="0.3">
      <c r="A412" s="280"/>
      <c r="B412" s="281"/>
      <c r="C412" s="281"/>
      <c r="D412" s="281"/>
      <c r="E412" s="281"/>
      <c r="F412" s="281"/>
      <c r="G412" s="281"/>
      <c r="H412" s="281"/>
      <c r="I412" s="281"/>
      <c r="J412" s="281"/>
      <c r="K412" s="281"/>
    </row>
    <row r="413" spans="1:11" ht="26.25" customHeight="1" thickBot="1" x14ac:dyDescent="0.3">
      <c r="A413" s="198" t="s">
        <v>487</v>
      </c>
      <c r="B413" s="199"/>
      <c r="C413" s="199"/>
      <c r="D413" s="199"/>
      <c r="E413" s="199"/>
      <c r="F413" s="199"/>
      <c r="G413" s="199"/>
      <c r="H413" s="199"/>
      <c r="I413" s="199"/>
      <c r="J413" s="199"/>
      <c r="K413" s="200"/>
    </row>
    <row r="414" spans="1:11" ht="14.45" customHeight="1" x14ac:dyDescent="0.25">
      <c r="A414" s="178" t="s">
        <v>290</v>
      </c>
      <c r="B414" s="179"/>
      <c r="C414" s="297" t="s">
        <v>249</v>
      </c>
      <c r="D414" s="297"/>
      <c r="E414" s="58" t="s">
        <v>101</v>
      </c>
      <c r="F414" s="59" t="s">
        <v>112</v>
      </c>
      <c r="G414" s="12">
        <v>0.52</v>
      </c>
      <c r="H414" s="50"/>
      <c r="I414" s="12"/>
      <c r="J414" s="118" t="s">
        <v>440</v>
      </c>
      <c r="K414" s="119"/>
    </row>
    <row r="415" spans="1:11" ht="14.45" customHeight="1" x14ac:dyDescent="0.25">
      <c r="A415" s="180"/>
      <c r="B415" s="181"/>
      <c r="C415" s="174"/>
      <c r="D415" s="174"/>
      <c r="E415" s="56" t="s">
        <v>101</v>
      </c>
      <c r="F415" s="148" t="s">
        <v>246</v>
      </c>
      <c r="G415" s="1">
        <v>0.99</v>
      </c>
      <c r="H415" s="34"/>
      <c r="I415" s="1"/>
      <c r="J415" s="117" t="s">
        <v>440</v>
      </c>
      <c r="K415" s="120"/>
    </row>
    <row r="416" spans="1:11" ht="14.45" customHeight="1" x14ac:dyDescent="0.25">
      <c r="A416" s="180"/>
      <c r="B416" s="181"/>
      <c r="C416" s="174"/>
      <c r="D416" s="174"/>
      <c r="E416" s="56" t="s">
        <v>101</v>
      </c>
      <c r="F416" s="148" t="s">
        <v>135</v>
      </c>
      <c r="G416" s="1">
        <v>0.56999999999999995</v>
      </c>
      <c r="H416" s="34"/>
      <c r="I416" s="1"/>
      <c r="J416" s="117" t="s">
        <v>440</v>
      </c>
      <c r="K416" s="120"/>
    </row>
    <row r="417" spans="1:11" ht="14.45" customHeight="1" x14ac:dyDescent="0.25">
      <c r="A417" s="180"/>
      <c r="B417" s="181"/>
      <c r="C417" s="174"/>
      <c r="D417" s="174"/>
      <c r="E417" s="56" t="s">
        <v>101</v>
      </c>
      <c r="F417" s="148" t="s">
        <v>216</v>
      </c>
      <c r="G417" s="1">
        <v>0.4</v>
      </c>
      <c r="H417" s="34"/>
      <c r="I417" s="1"/>
      <c r="J417" s="117" t="s">
        <v>440</v>
      </c>
      <c r="K417" s="120"/>
    </row>
    <row r="418" spans="1:11" ht="14.45" customHeight="1" x14ac:dyDescent="0.25">
      <c r="A418" s="180"/>
      <c r="B418" s="181"/>
      <c r="C418" s="174"/>
      <c r="D418" s="174"/>
      <c r="E418" s="56" t="s">
        <v>101</v>
      </c>
      <c r="F418" s="148" t="s">
        <v>247</v>
      </c>
      <c r="G418" s="1">
        <v>0.77</v>
      </c>
      <c r="H418" s="34"/>
      <c r="I418" s="1"/>
      <c r="J418" s="117" t="s">
        <v>440</v>
      </c>
      <c r="K418" s="120"/>
    </row>
    <row r="419" spans="1:11" ht="14.45" customHeight="1" x14ac:dyDescent="0.25">
      <c r="A419" s="180"/>
      <c r="B419" s="181"/>
      <c r="C419" s="174"/>
      <c r="D419" s="174"/>
      <c r="E419" s="205" t="s">
        <v>328</v>
      </c>
      <c r="F419" s="205"/>
      <c r="G419" s="4">
        <v>0.2</v>
      </c>
      <c r="H419" s="34"/>
      <c r="I419" s="1"/>
      <c r="J419" s="117"/>
      <c r="K419" s="120"/>
    </row>
    <row r="420" spans="1:11" ht="14.45" customHeight="1" x14ac:dyDescent="0.25">
      <c r="A420" s="180"/>
      <c r="B420" s="181"/>
      <c r="C420" s="201" t="s">
        <v>250</v>
      </c>
      <c r="D420" s="201"/>
      <c r="E420" s="56" t="s">
        <v>101</v>
      </c>
      <c r="F420" s="148" t="s">
        <v>248</v>
      </c>
      <c r="G420" s="1">
        <v>1.58</v>
      </c>
      <c r="H420" s="34"/>
      <c r="I420" s="1"/>
      <c r="J420" s="117" t="s">
        <v>440</v>
      </c>
      <c r="K420" s="120"/>
    </row>
    <row r="421" spans="1:11" ht="14.45" customHeight="1" x14ac:dyDescent="0.25">
      <c r="A421" s="180"/>
      <c r="B421" s="181"/>
      <c r="C421" s="174" t="s">
        <v>251</v>
      </c>
      <c r="D421" s="174"/>
      <c r="E421" s="56" t="s">
        <v>101</v>
      </c>
      <c r="F421" s="148" t="s">
        <v>135</v>
      </c>
      <c r="G421" s="1">
        <v>0.6</v>
      </c>
      <c r="H421" s="34"/>
      <c r="I421" s="1"/>
      <c r="J421" s="117" t="s">
        <v>440</v>
      </c>
      <c r="K421" s="120"/>
    </row>
    <row r="422" spans="1:11" ht="15" customHeight="1" x14ac:dyDescent="0.25">
      <c r="A422" s="180"/>
      <c r="B422" s="181"/>
      <c r="C422" s="174" t="s">
        <v>251</v>
      </c>
      <c r="D422" s="174"/>
      <c r="E422" s="205" t="s">
        <v>328</v>
      </c>
      <c r="F422" s="205"/>
      <c r="G422" s="1">
        <v>0.2</v>
      </c>
      <c r="H422" s="34"/>
      <c r="I422" s="1"/>
      <c r="J422" s="117"/>
      <c r="K422" s="120"/>
    </row>
    <row r="423" spans="1:11" ht="15" customHeight="1" x14ac:dyDescent="0.25">
      <c r="A423" s="180"/>
      <c r="B423" s="181"/>
      <c r="C423" s="174"/>
      <c r="D423" s="174"/>
      <c r="E423" s="56" t="s">
        <v>412</v>
      </c>
      <c r="F423" s="148" t="s">
        <v>413</v>
      </c>
      <c r="G423" s="1"/>
      <c r="H423" s="34"/>
      <c r="I423" s="1">
        <v>0.8</v>
      </c>
      <c r="J423" s="117" t="s">
        <v>440</v>
      </c>
      <c r="K423" s="120"/>
    </row>
    <row r="424" spans="1:11" ht="15" customHeight="1" x14ac:dyDescent="0.25">
      <c r="A424" s="180"/>
      <c r="B424" s="181"/>
      <c r="C424" s="174"/>
      <c r="D424" s="174"/>
      <c r="E424" s="56" t="s">
        <v>164</v>
      </c>
      <c r="F424" s="148" t="s">
        <v>211</v>
      </c>
      <c r="G424" s="1">
        <v>0.1</v>
      </c>
      <c r="H424" s="34"/>
      <c r="I424" s="1"/>
      <c r="J424" s="117" t="s">
        <v>440</v>
      </c>
      <c r="K424" s="120"/>
    </row>
    <row r="425" spans="1:11" x14ac:dyDescent="0.25">
      <c r="A425" s="180"/>
      <c r="B425" s="181"/>
      <c r="C425" s="174"/>
      <c r="D425" s="174"/>
      <c r="E425" s="205" t="s">
        <v>414</v>
      </c>
      <c r="F425" s="205"/>
      <c r="G425" s="34"/>
      <c r="H425" s="34"/>
      <c r="I425" s="1">
        <v>0.4</v>
      </c>
      <c r="J425" s="117" t="s">
        <v>440</v>
      </c>
      <c r="K425" s="120"/>
    </row>
    <row r="426" spans="1:11" x14ac:dyDescent="0.25">
      <c r="A426" s="180"/>
      <c r="B426" s="181"/>
      <c r="C426" s="175" t="s">
        <v>322</v>
      </c>
      <c r="D426" s="175"/>
      <c r="E426" s="204" t="s">
        <v>328</v>
      </c>
      <c r="F426" s="204"/>
      <c r="G426" s="1">
        <v>0.2</v>
      </c>
      <c r="H426" s="34"/>
      <c r="I426" s="1"/>
      <c r="J426" s="117"/>
      <c r="K426" s="120"/>
    </row>
    <row r="427" spans="1:11" ht="15" customHeight="1" x14ac:dyDescent="0.25">
      <c r="A427" s="180"/>
      <c r="B427" s="181"/>
      <c r="C427" s="175"/>
      <c r="D427" s="175"/>
      <c r="E427" s="56" t="s">
        <v>101</v>
      </c>
      <c r="F427" s="148" t="s">
        <v>323</v>
      </c>
      <c r="G427" s="1"/>
      <c r="H427" s="34"/>
      <c r="I427" s="1">
        <v>0.4</v>
      </c>
      <c r="J427" s="117" t="s">
        <v>440</v>
      </c>
      <c r="K427" s="120"/>
    </row>
    <row r="428" spans="1:11" x14ac:dyDescent="0.25">
      <c r="A428" s="180"/>
      <c r="B428" s="181"/>
      <c r="C428" s="174" t="s">
        <v>324</v>
      </c>
      <c r="D428" s="174"/>
      <c r="E428" s="205" t="s">
        <v>327</v>
      </c>
      <c r="F428" s="205"/>
      <c r="G428" s="1">
        <v>0.2</v>
      </c>
      <c r="H428" s="34"/>
      <c r="I428" s="1"/>
      <c r="J428" s="117" t="s">
        <v>440</v>
      </c>
      <c r="K428" s="120"/>
    </row>
    <row r="429" spans="1:11" ht="15" customHeight="1" thickBot="1" x14ac:dyDescent="0.3">
      <c r="A429" s="182"/>
      <c r="B429" s="183"/>
      <c r="C429" s="255"/>
      <c r="D429" s="255"/>
      <c r="E429" s="278" t="s">
        <v>328</v>
      </c>
      <c r="F429" s="278"/>
      <c r="G429" s="30"/>
      <c r="H429" s="97">
        <v>0.2</v>
      </c>
      <c r="I429" s="30"/>
      <c r="J429" s="121"/>
      <c r="K429" s="122"/>
    </row>
    <row r="430" spans="1:11" ht="15.75" thickBot="1" x14ac:dyDescent="0.3">
      <c r="A430" s="273" t="s">
        <v>213</v>
      </c>
      <c r="B430" s="274"/>
      <c r="C430" s="275">
        <f>SUM(G430:H430,I430)</f>
        <v>8.1300000000000008</v>
      </c>
      <c r="D430" s="276"/>
      <c r="E430" s="317"/>
      <c r="F430" s="277"/>
      <c r="G430" s="96">
        <f>SUM(G414:G429)</f>
        <v>6.33</v>
      </c>
      <c r="H430" s="96">
        <f>SUM(H414:H429)</f>
        <v>0.2</v>
      </c>
      <c r="I430" s="153">
        <f>SUM(I414:I429)</f>
        <v>1.6</v>
      </c>
      <c r="J430" s="100"/>
      <c r="K430" s="127"/>
    </row>
    <row r="431" spans="1:11" ht="8.25" customHeight="1" thickBot="1" x14ac:dyDescent="0.3">
      <c r="A431" s="143"/>
      <c r="B431" s="144"/>
      <c r="C431" s="141"/>
      <c r="D431" s="144"/>
      <c r="E431" s="71"/>
      <c r="F431" s="71"/>
      <c r="G431" s="141"/>
      <c r="H431" s="9"/>
      <c r="I431" s="272"/>
      <c r="J431" s="241"/>
    </row>
    <row r="432" spans="1:11" ht="25.5" customHeight="1" thickBot="1" x14ac:dyDescent="0.3">
      <c r="A432" s="198" t="s">
        <v>488</v>
      </c>
      <c r="B432" s="199"/>
      <c r="C432" s="199"/>
      <c r="D432" s="199"/>
      <c r="E432" s="199"/>
      <c r="F432" s="199"/>
      <c r="G432" s="199"/>
      <c r="H432" s="199"/>
      <c r="I432" s="199"/>
      <c r="J432" s="199"/>
      <c r="K432" s="200"/>
    </row>
    <row r="433" spans="1:11" ht="15" customHeight="1" x14ac:dyDescent="0.25">
      <c r="A433" s="184" t="s">
        <v>290</v>
      </c>
      <c r="B433" s="185"/>
      <c r="C433" s="50" t="s">
        <v>253</v>
      </c>
      <c r="D433" s="50"/>
      <c r="E433" s="50" t="s">
        <v>101</v>
      </c>
      <c r="F433" s="69" t="s">
        <v>252</v>
      </c>
      <c r="G433" s="70"/>
      <c r="H433" s="70"/>
      <c r="I433" s="70">
        <v>0.4</v>
      </c>
      <c r="J433" s="118" t="s">
        <v>440</v>
      </c>
      <c r="K433" s="119"/>
    </row>
    <row r="434" spans="1:11" ht="15" customHeight="1" x14ac:dyDescent="0.25">
      <c r="A434" s="186"/>
      <c r="B434" s="187"/>
      <c r="C434" s="174" t="s">
        <v>335</v>
      </c>
      <c r="D434" s="174"/>
      <c r="E434" s="34" t="s">
        <v>101</v>
      </c>
      <c r="F434" s="151" t="s">
        <v>128</v>
      </c>
      <c r="G434" s="65"/>
      <c r="H434" s="65"/>
      <c r="I434" s="65">
        <v>0.3</v>
      </c>
      <c r="J434" s="117" t="s">
        <v>440</v>
      </c>
      <c r="K434" s="120"/>
    </row>
    <row r="435" spans="1:11" ht="15" customHeight="1" x14ac:dyDescent="0.25">
      <c r="A435" s="186"/>
      <c r="B435" s="187"/>
      <c r="C435" s="174"/>
      <c r="D435" s="174"/>
      <c r="E435" s="34" t="s">
        <v>101</v>
      </c>
      <c r="F435" s="151" t="s">
        <v>216</v>
      </c>
      <c r="G435" s="65"/>
      <c r="H435" s="65"/>
      <c r="I435" s="65">
        <v>0.5</v>
      </c>
      <c r="J435" s="117" t="s">
        <v>440</v>
      </c>
      <c r="K435" s="120"/>
    </row>
    <row r="436" spans="1:11" ht="15" customHeight="1" x14ac:dyDescent="0.25">
      <c r="A436" s="186"/>
      <c r="B436" s="187"/>
      <c r="C436" s="174" t="s">
        <v>255</v>
      </c>
      <c r="D436" s="174"/>
      <c r="E436" s="34" t="s">
        <v>101</v>
      </c>
      <c r="F436" s="151" t="s">
        <v>254</v>
      </c>
      <c r="G436" s="65"/>
      <c r="H436" s="75"/>
      <c r="I436" s="65">
        <v>0.8</v>
      </c>
      <c r="J436" s="117" t="s">
        <v>440</v>
      </c>
      <c r="K436" s="120"/>
    </row>
    <row r="437" spans="1:11" ht="15.75" customHeight="1" x14ac:dyDescent="0.25">
      <c r="A437" s="186"/>
      <c r="B437" s="187"/>
      <c r="C437" s="264" t="s">
        <v>446</v>
      </c>
      <c r="D437" s="264"/>
      <c r="E437" s="264"/>
      <c r="F437" s="264"/>
      <c r="G437" s="65"/>
      <c r="H437" s="75"/>
      <c r="I437" s="67">
        <v>1</v>
      </c>
      <c r="J437" s="117" t="s">
        <v>440</v>
      </c>
      <c r="K437" s="120"/>
    </row>
    <row r="438" spans="1:11" ht="15.75" x14ac:dyDescent="0.25">
      <c r="A438" s="186"/>
      <c r="B438" s="187"/>
      <c r="C438" s="263" t="s">
        <v>351</v>
      </c>
      <c r="D438" s="263"/>
      <c r="E438" s="263"/>
      <c r="F438" s="263"/>
      <c r="G438" s="65"/>
      <c r="H438" s="65"/>
      <c r="I438" s="65">
        <v>0.4</v>
      </c>
      <c r="J438" s="117" t="s">
        <v>440</v>
      </c>
      <c r="K438" s="120"/>
    </row>
    <row r="439" spans="1:11" ht="15" customHeight="1" x14ac:dyDescent="0.25">
      <c r="A439" s="186"/>
      <c r="B439" s="187"/>
      <c r="C439" s="263" t="s">
        <v>350</v>
      </c>
      <c r="D439" s="263"/>
      <c r="E439" s="263"/>
      <c r="F439" s="263"/>
      <c r="G439" s="65">
        <v>0.35</v>
      </c>
      <c r="H439" s="65"/>
      <c r="I439" s="65"/>
      <c r="J439" s="117" t="s">
        <v>440</v>
      </c>
      <c r="K439" s="120"/>
    </row>
    <row r="440" spans="1:11" x14ac:dyDescent="0.25">
      <c r="A440" s="186"/>
      <c r="B440" s="187"/>
      <c r="C440" s="265" t="s">
        <v>447</v>
      </c>
      <c r="D440" s="265"/>
      <c r="E440" s="265"/>
      <c r="F440" s="265"/>
      <c r="G440" s="65"/>
      <c r="H440" s="65"/>
      <c r="I440" s="65">
        <v>2</v>
      </c>
      <c r="J440" s="117" t="s">
        <v>440</v>
      </c>
      <c r="K440" s="120"/>
    </row>
    <row r="441" spans="1:11" x14ac:dyDescent="0.25">
      <c r="A441" s="186"/>
      <c r="B441" s="187"/>
      <c r="C441" s="206" t="s">
        <v>344</v>
      </c>
      <c r="D441" s="206"/>
      <c r="E441" s="206"/>
      <c r="F441" s="206"/>
      <c r="G441" s="65"/>
      <c r="H441" s="65">
        <v>0.15</v>
      </c>
      <c r="I441" s="65"/>
      <c r="J441" s="117" t="s">
        <v>440</v>
      </c>
      <c r="K441" s="120"/>
    </row>
    <row r="442" spans="1:11" ht="15.75" customHeight="1" x14ac:dyDescent="0.25">
      <c r="A442" s="186"/>
      <c r="B442" s="187"/>
      <c r="C442" s="174" t="s">
        <v>256</v>
      </c>
      <c r="D442" s="174"/>
      <c r="E442" s="142" t="s">
        <v>101</v>
      </c>
      <c r="F442" s="151" t="s">
        <v>136</v>
      </c>
      <c r="G442" s="65">
        <v>1</v>
      </c>
      <c r="H442" s="65"/>
      <c r="I442" s="65"/>
      <c r="J442" s="117" t="s">
        <v>440</v>
      </c>
      <c r="K442" s="120"/>
    </row>
    <row r="443" spans="1:11" ht="15.75" customHeight="1" x14ac:dyDescent="0.25">
      <c r="A443" s="186"/>
      <c r="B443" s="187"/>
      <c r="C443" s="174"/>
      <c r="D443" s="174"/>
      <c r="E443" s="142" t="s">
        <v>101</v>
      </c>
      <c r="F443" s="151" t="s">
        <v>246</v>
      </c>
      <c r="G443" s="65">
        <v>1</v>
      </c>
      <c r="H443" s="65"/>
      <c r="I443" s="65"/>
      <c r="J443" s="117" t="s">
        <v>440</v>
      </c>
      <c r="K443" s="120"/>
    </row>
    <row r="444" spans="1:11" ht="15.75" customHeight="1" x14ac:dyDescent="0.25">
      <c r="A444" s="186"/>
      <c r="B444" s="187"/>
      <c r="C444" s="174"/>
      <c r="D444" s="174"/>
      <c r="E444" s="201" t="s">
        <v>346</v>
      </c>
      <c r="F444" s="201"/>
      <c r="G444" s="65">
        <v>0.5</v>
      </c>
      <c r="H444" s="65"/>
      <c r="I444" s="65"/>
      <c r="J444" s="117" t="s">
        <v>440</v>
      </c>
      <c r="K444" s="120"/>
    </row>
    <row r="445" spans="1:11" ht="15.75" customHeight="1" x14ac:dyDescent="0.25">
      <c r="A445" s="186"/>
      <c r="B445" s="187"/>
      <c r="C445" s="174"/>
      <c r="D445" s="174"/>
      <c r="E445" s="201" t="s">
        <v>347</v>
      </c>
      <c r="F445" s="201"/>
      <c r="G445" s="65"/>
      <c r="H445" s="65"/>
      <c r="I445" s="65">
        <v>0.3</v>
      </c>
      <c r="J445" s="117" t="s">
        <v>440</v>
      </c>
      <c r="K445" s="120"/>
    </row>
    <row r="446" spans="1:11" ht="15.75" customHeight="1" x14ac:dyDescent="0.25">
      <c r="A446" s="186"/>
      <c r="B446" s="187"/>
      <c r="C446" s="174"/>
      <c r="D446" s="174"/>
      <c r="E446" s="201" t="s">
        <v>348</v>
      </c>
      <c r="F446" s="201"/>
      <c r="G446" s="65">
        <v>0.3</v>
      </c>
      <c r="H446" s="65"/>
      <c r="I446" s="65"/>
      <c r="J446" s="117" t="s">
        <v>440</v>
      </c>
      <c r="K446" s="120"/>
    </row>
    <row r="447" spans="1:11" ht="27.75" customHeight="1" x14ac:dyDescent="0.25">
      <c r="A447" s="186"/>
      <c r="B447" s="187"/>
      <c r="C447" s="174"/>
      <c r="D447" s="174"/>
      <c r="E447" s="207" t="s">
        <v>349</v>
      </c>
      <c r="F447" s="207"/>
      <c r="G447" s="67">
        <v>0.2</v>
      </c>
      <c r="H447" s="65"/>
      <c r="I447" s="65"/>
      <c r="J447" s="117" t="s">
        <v>440</v>
      </c>
      <c r="K447" s="120"/>
    </row>
    <row r="448" spans="1:11" x14ac:dyDescent="0.25">
      <c r="A448" s="186"/>
      <c r="B448" s="187"/>
      <c r="C448" s="206" t="s">
        <v>345</v>
      </c>
      <c r="D448" s="206"/>
      <c r="E448" s="206"/>
      <c r="F448" s="206"/>
      <c r="G448" s="65"/>
      <c r="H448" s="65"/>
      <c r="I448" s="65">
        <v>0.6</v>
      </c>
      <c r="J448" s="117" t="s">
        <v>440</v>
      </c>
      <c r="K448" s="120"/>
    </row>
    <row r="449" spans="1:11" ht="15" customHeight="1" x14ac:dyDescent="0.25">
      <c r="A449" s="186" t="s">
        <v>290</v>
      </c>
      <c r="B449" s="187"/>
      <c r="C449" s="265" t="s">
        <v>448</v>
      </c>
      <c r="D449" s="265"/>
      <c r="E449" s="265"/>
      <c r="F449" s="265"/>
      <c r="G449" s="65"/>
      <c r="H449" s="65"/>
      <c r="I449" s="65">
        <v>2</v>
      </c>
      <c r="J449" s="117" t="s">
        <v>440</v>
      </c>
      <c r="K449" s="120"/>
    </row>
    <row r="450" spans="1:11" ht="15" customHeight="1" x14ac:dyDescent="0.25">
      <c r="A450" s="186"/>
      <c r="B450" s="187"/>
      <c r="C450" s="174" t="s">
        <v>261</v>
      </c>
      <c r="D450" s="174"/>
      <c r="E450" s="34" t="s">
        <v>101</v>
      </c>
      <c r="F450" s="76" t="s">
        <v>257</v>
      </c>
      <c r="G450" s="67">
        <v>2</v>
      </c>
      <c r="H450" s="67"/>
      <c r="I450" s="67"/>
      <c r="J450" s="117" t="s">
        <v>440</v>
      </c>
      <c r="K450" s="120"/>
    </row>
    <row r="451" spans="1:11" x14ac:dyDescent="0.25">
      <c r="A451" s="186"/>
      <c r="B451" s="187"/>
      <c r="C451" s="174"/>
      <c r="D451" s="174"/>
      <c r="E451" s="34" t="s">
        <v>101</v>
      </c>
      <c r="F451" s="76" t="s">
        <v>258</v>
      </c>
      <c r="G451" s="67">
        <v>1</v>
      </c>
      <c r="H451" s="67"/>
      <c r="I451" s="67"/>
      <c r="J451" s="117" t="s">
        <v>440</v>
      </c>
      <c r="K451" s="120"/>
    </row>
    <row r="452" spans="1:11" x14ac:dyDescent="0.25">
      <c r="A452" s="186"/>
      <c r="B452" s="187"/>
      <c r="C452" s="174"/>
      <c r="D452" s="174"/>
      <c r="E452" s="34" t="s">
        <v>101</v>
      </c>
      <c r="F452" s="76" t="s">
        <v>180</v>
      </c>
      <c r="G452" s="133">
        <v>0.8</v>
      </c>
      <c r="H452" s="67"/>
      <c r="I452" s="67"/>
      <c r="J452" s="117" t="s">
        <v>440</v>
      </c>
      <c r="K452" s="120"/>
    </row>
    <row r="453" spans="1:11" x14ac:dyDescent="0.25">
      <c r="A453" s="186"/>
      <c r="B453" s="187"/>
      <c r="C453" s="174"/>
      <c r="D453" s="174"/>
      <c r="E453" s="34" t="s">
        <v>101</v>
      </c>
      <c r="F453" s="76" t="s">
        <v>259</v>
      </c>
      <c r="G453" s="133">
        <v>0.8</v>
      </c>
      <c r="H453" s="67"/>
      <c r="I453" s="67"/>
      <c r="J453" s="117" t="s">
        <v>440</v>
      </c>
      <c r="K453" s="120"/>
    </row>
    <row r="454" spans="1:11" x14ac:dyDescent="0.25">
      <c r="A454" s="186"/>
      <c r="B454" s="187"/>
      <c r="C454" s="174"/>
      <c r="D454" s="174"/>
      <c r="E454" s="175" t="s">
        <v>260</v>
      </c>
      <c r="F454" s="175"/>
      <c r="G454" s="67">
        <v>1.8</v>
      </c>
      <c r="H454" s="67"/>
      <c r="I454" s="67"/>
      <c r="J454" s="117" t="s">
        <v>440</v>
      </c>
      <c r="K454" s="120"/>
    </row>
    <row r="455" spans="1:11" ht="15.75" customHeight="1" x14ac:dyDescent="0.25">
      <c r="A455" s="186"/>
      <c r="B455" s="187"/>
      <c r="C455" s="175" t="s">
        <v>336</v>
      </c>
      <c r="D455" s="175"/>
      <c r="E455" s="175"/>
      <c r="F455" s="175"/>
      <c r="G455" s="67">
        <v>0.4</v>
      </c>
      <c r="H455" s="67"/>
      <c r="I455" s="67">
        <v>0.5</v>
      </c>
      <c r="J455" s="117" t="s">
        <v>440</v>
      </c>
      <c r="K455" s="120"/>
    </row>
    <row r="456" spans="1:11" ht="14.25" customHeight="1" x14ac:dyDescent="0.25">
      <c r="A456" s="186"/>
      <c r="B456" s="187"/>
      <c r="C456" s="175" t="s">
        <v>337</v>
      </c>
      <c r="D456" s="175"/>
      <c r="E456" s="175"/>
      <c r="F456" s="175"/>
      <c r="G456" s="67"/>
      <c r="H456" s="67"/>
      <c r="I456" s="67">
        <v>0.9</v>
      </c>
      <c r="J456" s="117" t="s">
        <v>440</v>
      </c>
      <c r="K456" s="120"/>
    </row>
    <row r="457" spans="1:11" ht="15" customHeight="1" x14ac:dyDescent="0.25">
      <c r="A457" s="186"/>
      <c r="B457" s="187"/>
      <c r="C457" s="175" t="s">
        <v>338</v>
      </c>
      <c r="D457" s="175"/>
      <c r="E457" s="175"/>
      <c r="F457" s="175"/>
      <c r="G457" s="67"/>
      <c r="H457" s="67"/>
      <c r="I457" s="67">
        <v>0.5</v>
      </c>
      <c r="J457" s="117" t="s">
        <v>440</v>
      </c>
      <c r="K457" s="120"/>
    </row>
    <row r="458" spans="1:11" ht="28.5" customHeight="1" x14ac:dyDescent="0.25">
      <c r="A458" s="186"/>
      <c r="B458" s="187"/>
      <c r="C458" s="175" t="s">
        <v>339</v>
      </c>
      <c r="D458" s="175"/>
      <c r="E458" s="175"/>
      <c r="F458" s="175"/>
      <c r="G458" s="67"/>
      <c r="H458" s="67"/>
      <c r="I458" s="67">
        <v>0.9</v>
      </c>
      <c r="J458" s="117" t="s">
        <v>440</v>
      </c>
      <c r="K458" s="120"/>
    </row>
    <row r="459" spans="1:11" ht="29.25" customHeight="1" x14ac:dyDescent="0.25">
      <c r="A459" s="186"/>
      <c r="B459" s="187"/>
      <c r="C459" s="175" t="s">
        <v>340</v>
      </c>
      <c r="D459" s="175"/>
      <c r="E459" s="175"/>
      <c r="F459" s="175"/>
      <c r="G459" s="67"/>
      <c r="H459" s="67"/>
      <c r="I459" s="67">
        <v>2.1</v>
      </c>
      <c r="J459" s="117" t="s">
        <v>440</v>
      </c>
      <c r="K459" s="120"/>
    </row>
    <row r="460" spans="1:11" ht="24.75" customHeight="1" x14ac:dyDescent="0.25">
      <c r="A460" s="186"/>
      <c r="B460" s="187"/>
      <c r="C460" s="175" t="s">
        <v>341</v>
      </c>
      <c r="D460" s="175"/>
      <c r="E460" s="175"/>
      <c r="F460" s="175"/>
      <c r="G460" s="67"/>
      <c r="H460" s="67"/>
      <c r="I460" s="67">
        <v>1.1200000000000001</v>
      </c>
      <c r="J460" s="117" t="s">
        <v>440</v>
      </c>
      <c r="K460" s="120"/>
    </row>
    <row r="461" spans="1:11" ht="15.75" customHeight="1" x14ac:dyDescent="0.25">
      <c r="A461" s="186"/>
      <c r="B461" s="187"/>
      <c r="C461" s="175" t="s">
        <v>342</v>
      </c>
      <c r="D461" s="175"/>
      <c r="E461" s="175"/>
      <c r="F461" s="175"/>
      <c r="G461" s="67"/>
      <c r="H461" s="67"/>
      <c r="I461" s="67">
        <v>2</v>
      </c>
      <c r="J461" s="117" t="s">
        <v>440</v>
      </c>
      <c r="K461" s="120"/>
    </row>
    <row r="462" spans="1:11" ht="15.75" customHeight="1" x14ac:dyDescent="0.25">
      <c r="A462" s="186"/>
      <c r="B462" s="187"/>
      <c r="C462" s="174" t="s">
        <v>343</v>
      </c>
      <c r="D462" s="174"/>
      <c r="E462" s="174"/>
      <c r="F462" s="174"/>
      <c r="G462" s="67"/>
      <c r="H462" s="67">
        <v>0.4</v>
      </c>
      <c r="I462" s="67"/>
      <c r="J462" s="117" t="s">
        <v>440</v>
      </c>
      <c r="K462" s="120"/>
    </row>
    <row r="463" spans="1:11" ht="14.45" customHeight="1" x14ac:dyDescent="0.25">
      <c r="A463" s="186"/>
      <c r="B463" s="187"/>
      <c r="C463" s="175" t="s">
        <v>476</v>
      </c>
      <c r="D463" s="175"/>
      <c r="E463" s="176" t="s">
        <v>50</v>
      </c>
      <c r="F463" s="177"/>
      <c r="G463" s="67"/>
      <c r="H463" s="67"/>
      <c r="I463" s="137">
        <v>0.56999999999999995</v>
      </c>
      <c r="J463" s="117" t="s">
        <v>440</v>
      </c>
      <c r="K463" s="120"/>
    </row>
    <row r="464" spans="1:11" ht="14.45" customHeight="1" x14ac:dyDescent="0.25">
      <c r="A464" s="186"/>
      <c r="B464" s="187"/>
      <c r="C464" s="267" t="s">
        <v>262</v>
      </c>
      <c r="D464" s="267"/>
      <c r="E464" s="267"/>
      <c r="F464" s="267"/>
      <c r="G464" s="67">
        <v>0.1</v>
      </c>
      <c r="H464" s="67"/>
      <c r="I464" s="67">
        <v>1.2</v>
      </c>
      <c r="J464" s="117" t="s">
        <v>440</v>
      </c>
      <c r="K464" s="120"/>
    </row>
    <row r="465" spans="1:11" ht="14.45" customHeight="1" x14ac:dyDescent="0.25">
      <c r="A465" s="186"/>
      <c r="B465" s="187"/>
      <c r="C465" s="265" t="s">
        <v>449</v>
      </c>
      <c r="D465" s="265"/>
      <c r="E465" s="265"/>
      <c r="F465" s="265"/>
      <c r="G465" s="65"/>
      <c r="H465" s="65">
        <v>1.6</v>
      </c>
      <c r="I465" s="65"/>
      <c r="J465" s="117" t="s">
        <v>440</v>
      </c>
      <c r="K465" s="120"/>
    </row>
    <row r="466" spans="1:11" ht="14.45" customHeight="1" x14ac:dyDescent="0.25">
      <c r="A466" s="186"/>
      <c r="B466" s="187"/>
      <c r="C466" s="265" t="s">
        <v>450</v>
      </c>
      <c r="D466" s="265"/>
      <c r="E466" s="265"/>
      <c r="F466" s="265"/>
      <c r="G466" s="65"/>
      <c r="H466" s="65"/>
      <c r="I466" s="65">
        <v>0.75</v>
      </c>
      <c r="J466" s="117" t="s">
        <v>440</v>
      </c>
      <c r="K466" s="120"/>
    </row>
    <row r="467" spans="1:11" ht="14.45" customHeight="1" x14ac:dyDescent="0.25">
      <c r="A467" s="186"/>
      <c r="B467" s="187"/>
      <c r="C467" s="265" t="s">
        <v>451</v>
      </c>
      <c r="D467" s="265"/>
      <c r="E467" s="265"/>
      <c r="F467" s="265"/>
      <c r="G467" s="65">
        <v>0.45</v>
      </c>
      <c r="H467" s="65"/>
      <c r="I467" s="65"/>
      <c r="J467" s="117" t="s">
        <v>440</v>
      </c>
      <c r="K467" s="120"/>
    </row>
    <row r="468" spans="1:11" ht="14.45" customHeight="1" x14ac:dyDescent="0.25">
      <c r="A468" s="186"/>
      <c r="B468" s="187"/>
      <c r="C468" s="268" t="s">
        <v>452</v>
      </c>
      <c r="D468" s="268"/>
      <c r="E468" s="268"/>
      <c r="F468" s="268"/>
      <c r="G468" s="105"/>
      <c r="H468" s="170"/>
      <c r="I468" s="170">
        <v>0.45</v>
      </c>
      <c r="J468" s="160" t="s">
        <v>440</v>
      </c>
      <c r="K468" s="171"/>
    </row>
    <row r="469" spans="1:11" ht="15" customHeight="1" x14ac:dyDescent="0.25">
      <c r="A469" s="186"/>
      <c r="B469" s="187"/>
      <c r="C469" s="175" t="s">
        <v>334</v>
      </c>
      <c r="D469" s="175"/>
      <c r="E469" s="175"/>
      <c r="F469" s="175"/>
      <c r="G469" s="65">
        <v>0.45</v>
      </c>
      <c r="H469" s="65"/>
      <c r="I469" s="65"/>
      <c r="J469" s="117" t="s">
        <v>440</v>
      </c>
      <c r="K469" s="120"/>
    </row>
    <row r="470" spans="1:11" ht="15" customHeight="1" x14ac:dyDescent="0.25">
      <c r="A470" s="186"/>
      <c r="B470" s="187"/>
      <c r="C470" s="175" t="s">
        <v>266</v>
      </c>
      <c r="D470" s="175"/>
      <c r="E470" s="34" t="s">
        <v>101</v>
      </c>
      <c r="F470" s="151" t="s">
        <v>135</v>
      </c>
      <c r="G470" s="65"/>
      <c r="H470" s="34"/>
      <c r="I470" s="65">
        <v>0.3</v>
      </c>
      <c r="J470" s="117" t="s">
        <v>440</v>
      </c>
      <c r="K470" s="120"/>
    </row>
    <row r="471" spans="1:11" ht="15" customHeight="1" x14ac:dyDescent="0.25">
      <c r="A471" s="186"/>
      <c r="B471" s="187"/>
      <c r="C471" s="175"/>
      <c r="D471" s="175"/>
      <c r="E471" s="34" t="s">
        <v>101</v>
      </c>
      <c r="F471" s="151" t="s">
        <v>216</v>
      </c>
      <c r="G471" s="65"/>
      <c r="H471" s="34"/>
      <c r="I471" s="65">
        <v>0.51</v>
      </c>
      <c r="J471" s="117" t="s">
        <v>440</v>
      </c>
      <c r="K471" s="120"/>
    </row>
    <row r="472" spans="1:11" ht="15" customHeight="1" x14ac:dyDescent="0.25">
      <c r="A472" s="186"/>
      <c r="B472" s="187"/>
      <c r="C472" s="175"/>
      <c r="D472" s="175"/>
      <c r="E472" s="34" t="s">
        <v>101</v>
      </c>
      <c r="F472" s="151" t="s">
        <v>226</v>
      </c>
      <c r="G472" s="65"/>
      <c r="H472" s="34"/>
      <c r="I472" s="65">
        <v>0.45</v>
      </c>
      <c r="J472" s="117" t="s">
        <v>440</v>
      </c>
      <c r="K472" s="120"/>
    </row>
    <row r="473" spans="1:11" ht="15" customHeight="1" x14ac:dyDescent="0.25">
      <c r="A473" s="186"/>
      <c r="B473" s="187"/>
      <c r="C473" s="201" t="s">
        <v>267</v>
      </c>
      <c r="D473" s="201"/>
      <c r="E473" s="34" t="s">
        <v>101</v>
      </c>
      <c r="F473" s="151" t="s">
        <v>216</v>
      </c>
      <c r="G473" s="65"/>
      <c r="H473" s="117">
        <v>1.85</v>
      </c>
      <c r="I473" s="65"/>
      <c r="J473" s="117" t="s">
        <v>440</v>
      </c>
      <c r="K473" s="120"/>
    </row>
    <row r="474" spans="1:11" ht="15" customHeight="1" x14ac:dyDescent="0.25">
      <c r="A474" s="186"/>
      <c r="B474" s="187"/>
      <c r="C474" s="174" t="s">
        <v>268</v>
      </c>
      <c r="D474" s="174"/>
      <c r="E474" s="34" t="s">
        <v>101</v>
      </c>
      <c r="F474" s="151" t="s">
        <v>180</v>
      </c>
      <c r="G474" s="65"/>
      <c r="H474" s="34"/>
      <c r="I474" s="65">
        <v>0.9</v>
      </c>
      <c r="J474" s="117" t="s">
        <v>440</v>
      </c>
      <c r="K474" s="120"/>
    </row>
    <row r="475" spans="1:11" ht="15" customHeight="1" x14ac:dyDescent="0.25">
      <c r="A475" s="186"/>
      <c r="B475" s="187"/>
      <c r="C475" s="174"/>
      <c r="D475" s="174"/>
      <c r="E475" s="34" t="s">
        <v>101</v>
      </c>
      <c r="F475" s="151" t="s">
        <v>205</v>
      </c>
      <c r="G475" s="65"/>
      <c r="H475" s="65">
        <v>0.75</v>
      </c>
      <c r="I475" s="34"/>
      <c r="J475" s="117" t="s">
        <v>440</v>
      </c>
      <c r="K475" s="120"/>
    </row>
    <row r="476" spans="1:11" ht="15" customHeight="1" x14ac:dyDescent="0.25">
      <c r="A476" s="186"/>
      <c r="B476" s="187"/>
      <c r="C476" s="174"/>
      <c r="D476" s="174"/>
      <c r="E476" s="34" t="s">
        <v>101</v>
      </c>
      <c r="F476" s="151" t="s">
        <v>216</v>
      </c>
      <c r="G476" s="65"/>
      <c r="H476" s="65">
        <v>1.1000000000000001</v>
      </c>
      <c r="I476" s="34"/>
      <c r="J476" s="117" t="s">
        <v>440</v>
      </c>
      <c r="K476" s="120"/>
    </row>
    <row r="477" spans="1:11" ht="15" customHeight="1" x14ac:dyDescent="0.25">
      <c r="A477" s="186"/>
      <c r="B477" s="187"/>
      <c r="C477" s="174" t="s">
        <v>269</v>
      </c>
      <c r="D477" s="174"/>
      <c r="E477" s="34" t="s">
        <v>101</v>
      </c>
      <c r="F477" s="151" t="s">
        <v>263</v>
      </c>
      <c r="G477" s="65"/>
      <c r="H477" s="34"/>
      <c r="I477" s="65">
        <v>0.6</v>
      </c>
      <c r="J477" s="117" t="s">
        <v>440</v>
      </c>
      <c r="K477" s="120"/>
    </row>
    <row r="478" spans="1:11" ht="15" customHeight="1" x14ac:dyDescent="0.25">
      <c r="A478" s="186"/>
      <c r="B478" s="187"/>
      <c r="C478" s="174"/>
      <c r="D478" s="174"/>
      <c r="E478" s="34" t="s">
        <v>101</v>
      </c>
      <c r="F478" s="151" t="s">
        <v>202</v>
      </c>
      <c r="G478" s="65"/>
      <c r="H478" s="34"/>
      <c r="I478" s="65">
        <v>0.7</v>
      </c>
      <c r="J478" s="117" t="s">
        <v>440</v>
      </c>
      <c r="K478" s="120"/>
    </row>
    <row r="479" spans="1:11" ht="15" customHeight="1" x14ac:dyDescent="0.25">
      <c r="A479" s="186"/>
      <c r="B479" s="187"/>
      <c r="C479" s="174"/>
      <c r="D479" s="174"/>
      <c r="E479" s="34" t="s">
        <v>101</v>
      </c>
      <c r="F479" s="151" t="s">
        <v>216</v>
      </c>
      <c r="G479" s="65">
        <v>0.6</v>
      </c>
      <c r="H479" s="34"/>
      <c r="I479" s="65"/>
      <c r="J479" s="117" t="s">
        <v>440</v>
      </c>
      <c r="K479" s="120"/>
    </row>
    <row r="480" spans="1:11" ht="15" customHeight="1" x14ac:dyDescent="0.25">
      <c r="A480" s="186"/>
      <c r="B480" s="187"/>
      <c r="C480" s="174"/>
      <c r="D480" s="174"/>
      <c r="E480" s="66" t="s">
        <v>265</v>
      </c>
      <c r="F480" s="66"/>
      <c r="G480" s="67"/>
      <c r="H480" s="65">
        <v>0.4</v>
      </c>
      <c r="I480" s="67"/>
      <c r="J480" s="117" t="s">
        <v>440</v>
      </c>
      <c r="K480" s="120"/>
    </row>
    <row r="481" spans="1:11" ht="15" customHeight="1" thickBot="1" x14ac:dyDescent="0.3">
      <c r="A481" s="188"/>
      <c r="B481" s="189"/>
      <c r="C481" s="271" t="s">
        <v>264</v>
      </c>
      <c r="D481" s="271"/>
      <c r="E481" s="271"/>
      <c r="F481" s="271"/>
      <c r="G481" s="68"/>
      <c r="H481" s="47"/>
      <c r="I481" s="68">
        <v>2.79</v>
      </c>
      <c r="J481" s="121" t="s">
        <v>440</v>
      </c>
      <c r="K481" s="122"/>
    </row>
    <row r="482" spans="1:11" ht="18.75" customHeight="1" thickBot="1" x14ac:dyDescent="0.3">
      <c r="A482" s="247" t="s">
        <v>213</v>
      </c>
      <c r="B482" s="248"/>
      <c r="C482" s="250">
        <f>SUM(G482:I482)</f>
        <v>43.540000000000006</v>
      </c>
      <c r="D482" s="230"/>
      <c r="E482" s="251"/>
      <c r="F482" s="251"/>
      <c r="G482" s="98">
        <f>SUM(G456:G481,G433:G455)</f>
        <v>11.750000000000002</v>
      </c>
      <c r="H482" s="98">
        <f>SUM(H456:H481,H433:H455)</f>
        <v>6.25</v>
      </c>
      <c r="I482" s="154">
        <f>SUM(I469:I481,I433:I468)</f>
        <v>25.540000000000003</v>
      </c>
      <c r="J482" s="100"/>
      <c r="K482" s="127"/>
    </row>
    <row r="483" spans="1:11" ht="5.25" customHeight="1" thickBot="1" x14ac:dyDescent="0.3">
      <c r="A483" s="202"/>
      <c r="B483" s="203"/>
      <c r="C483" s="203"/>
      <c r="D483" s="203"/>
      <c r="E483" s="203"/>
      <c r="F483" s="203"/>
      <c r="G483" s="203"/>
      <c r="H483" s="203"/>
      <c r="I483" s="203"/>
      <c r="J483" s="203"/>
      <c r="K483" s="203"/>
    </row>
    <row r="484" spans="1:11" ht="25.5" customHeight="1" thickBot="1" x14ac:dyDescent="0.3">
      <c r="A484" s="198" t="s">
        <v>489</v>
      </c>
      <c r="B484" s="199"/>
      <c r="C484" s="199"/>
      <c r="D484" s="199"/>
      <c r="E484" s="199"/>
      <c r="F484" s="199"/>
      <c r="G484" s="199"/>
      <c r="H484" s="199"/>
      <c r="I484" s="199"/>
      <c r="J484" s="199"/>
      <c r="K484" s="200"/>
    </row>
    <row r="485" spans="1:11" ht="15" customHeight="1" x14ac:dyDescent="0.25">
      <c r="A485" s="184" t="s">
        <v>290</v>
      </c>
      <c r="B485" s="185"/>
      <c r="C485" s="190" t="s">
        <v>276</v>
      </c>
      <c r="D485" s="191"/>
      <c r="E485" s="58" t="s">
        <v>101</v>
      </c>
      <c r="F485" s="147" t="s">
        <v>292</v>
      </c>
      <c r="G485" s="12">
        <v>0.2</v>
      </c>
      <c r="H485" s="99"/>
      <c r="I485" s="12"/>
      <c r="J485" s="118" t="s">
        <v>440</v>
      </c>
      <c r="K485" s="119"/>
    </row>
    <row r="486" spans="1:11" ht="15" customHeight="1" x14ac:dyDescent="0.25">
      <c r="A486" s="186"/>
      <c r="B486" s="187"/>
      <c r="C486" s="192"/>
      <c r="D486" s="193"/>
      <c r="E486" s="56" t="s">
        <v>101</v>
      </c>
      <c r="F486" s="61" t="s">
        <v>270</v>
      </c>
      <c r="G486" s="4">
        <v>0.2</v>
      </c>
      <c r="H486" s="4"/>
      <c r="I486" s="4">
        <v>0.5</v>
      </c>
      <c r="J486" s="117" t="s">
        <v>440</v>
      </c>
      <c r="K486" s="120"/>
    </row>
    <row r="487" spans="1:11" x14ac:dyDescent="0.25">
      <c r="A487" s="186"/>
      <c r="B487" s="187"/>
      <c r="C487" s="192"/>
      <c r="D487" s="193"/>
      <c r="E487" s="56" t="s">
        <v>101</v>
      </c>
      <c r="F487" s="61" t="s">
        <v>146</v>
      </c>
      <c r="G487" s="4">
        <v>0.7</v>
      </c>
      <c r="H487" s="4"/>
      <c r="I487" s="4">
        <v>0.4</v>
      </c>
      <c r="J487" s="117" t="s">
        <v>440</v>
      </c>
      <c r="K487" s="120"/>
    </row>
    <row r="488" spans="1:11" x14ac:dyDescent="0.25">
      <c r="A488" s="186"/>
      <c r="B488" s="187"/>
      <c r="C488" s="192"/>
      <c r="D488" s="193"/>
      <c r="E488" s="56" t="s">
        <v>164</v>
      </c>
      <c r="F488" s="61" t="s">
        <v>146</v>
      </c>
      <c r="G488" s="4"/>
      <c r="H488" s="4"/>
      <c r="I488" s="4">
        <v>0.21</v>
      </c>
      <c r="J488" s="117" t="s">
        <v>440</v>
      </c>
      <c r="K488" s="120"/>
    </row>
    <row r="489" spans="1:11" ht="25.5" x14ac:dyDescent="0.25">
      <c r="A489" s="186"/>
      <c r="B489" s="187"/>
      <c r="C489" s="192"/>
      <c r="D489" s="193"/>
      <c r="E489" s="63" t="s">
        <v>101</v>
      </c>
      <c r="F489" s="76" t="s">
        <v>271</v>
      </c>
      <c r="G489" s="4">
        <v>0.82</v>
      </c>
      <c r="H489" s="4"/>
      <c r="I489" s="4"/>
      <c r="J489" s="117" t="s">
        <v>440</v>
      </c>
      <c r="K489" s="120"/>
    </row>
    <row r="490" spans="1:11" x14ac:dyDescent="0.25">
      <c r="A490" s="186"/>
      <c r="B490" s="187"/>
      <c r="C490" s="192"/>
      <c r="D490" s="193"/>
      <c r="E490" s="56" t="s">
        <v>164</v>
      </c>
      <c r="F490" s="61" t="s">
        <v>272</v>
      </c>
      <c r="G490" s="4">
        <v>0.45</v>
      </c>
      <c r="H490" s="4"/>
      <c r="I490" s="4">
        <v>0.15</v>
      </c>
      <c r="J490" s="117" t="s">
        <v>440</v>
      </c>
      <c r="K490" s="120"/>
    </row>
    <row r="491" spans="1:11" ht="25.5" x14ac:dyDescent="0.25">
      <c r="A491" s="186"/>
      <c r="B491" s="187"/>
      <c r="C491" s="192"/>
      <c r="D491" s="193"/>
      <c r="E491" s="63" t="s">
        <v>101</v>
      </c>
      <c r="F491" s="61" t="s">
        <v>273</v>
      </c>
      <c r="G491" s="4"/>
      <c r="H491" s="4"/>
      <c r="I491" s="4">
        <v>0.41</v>
      </c>
      <c r="J491" s="117" t="s">
        <v>440</v>
      </c>
      <c r="K491" s="120"/>
    </row>
    <row r="492" spans="1:11" x14ac:dyDescent="0.25">
      <c r="A492" s="186"/>
      <c r="B492" s="187"/>
      <c r="C492" s="192"/>
      <c r="D492" s="193"/>
      <c r="E492" s="56" t="s">
        <v>164</v>
      </c>
      <c r="F492" s="61" t="s">
        <v>394</v>
      </c>
      <c r="G492" s="4"/>
      <c r="H492" s="4"/>
      <c r="I492" s="4">
        <v>0.13</v>
      </c>
      <c r="J492" s="117" t="s">
        <v>440</v>
      </c>
      <c r="K492" s="120"/>
    </row>
    <row r="493" spans="1:11" ht="26.25" customHeight="1" x14ac:dyDescent="0.25">
      <c r="A493" s="186"/>
      <c r="B493" s="187"/>
      <c r="C493" s="192"/>
      <c r="D493" s="193"/>
      <c r="E493" s="269" t="s">
        <v>295</v>
      </c>
      <c r="F493" s="269"/>
      <c r="G493" s="4">
        <v>0.1</v>
      </c>
      <c r="H493" s="4"/>
      <c r="I493" s="4">
        <v>2.2000000000000002</v>
      </c>
      <c r="J493" s="117" t="s">
        <v>440</v>
      </c>
      <c r="K493" s="120"/>
    </row>
    <row r="494" spans="1:11" x14ac:dyDescent="0.25">
      <c r="A494" s="186"/>
      <c r="B494" s="187"/>
      <c r="C494" s="192"/>
      <c r="D494" s="193"/>
      <c r="E494" s="269" t="s">
        <v>294</v>
      </c>
      <c r="F494" s="269"/>
      <c r="G494" s="4">
        <v>0.23</v>
      </c>
      <c r="H494" s="4"/>
      <c r="I494" s="4"/>
      <c r="J494" s="117" t="s">
        <v>440</v>
      </c>
      <c r="K494" s="120"/>
    </row>
    <row r="495" spans="1:11" ht="15.75" customHeight="1" x14ac:dyDescent="0.25">
      <c r="A495" s="186"/>
      <c r="B495" s="187"/>
      <c r="C495" s="192"/>
      <c r="D495" s="193"/>
      <c r="E495" s="270" t="s">
        <v>395</v>
      </c>
      <c r="F495" s="270"/>
      <c r="G495" s="4">
        <v>0.7</v>
      </c>
      <c r="H495" s="4"/>
      <c r="I495" s="4">
        <v>0.3</v>
      </c>
      <c r="J495" s="117" t="s">
        <v>440</v>
      </c>
      <c r="K495" s="120"/>
    </row>
    <row r="496" spans="1:11" ht="40.5" customHeight="1" x14ac:dyDescent="0.25">
      <c r="A496" s="186"/>
      <c r="B496" s="187"/>
      <c r="C496" s="192"/>
      <c r="D496" s="193"/>
      <c r="E496" s="270" t="s">
        <v>396</v>
      </c>
      <c r="F496" s="270"/>
      <c r="G496" s="4">
        <v>0.3</v>
      </c>
      <c r="H496" s="4"/>
      <c r="I496" s="4"/>
      <c r="J496" s="117" t="s">
        <v>440</v>
      </c>
      <c r="K496" s="120"/>
    </row>
    <row r="497" spans="1:12" ht="15" customHeight="1" x14ac:dyDescent="0.25">
      <c r="A497" s="186" t="s">
        <v>290</v>
      </c>
      <c r="B497" s="187"/>
      <c r="C497" s="192" t="s">
        <v>276</v>
      </c>
      <c r="D497" s="193"/>
      <c r="E497" s="270" t="s">
        <v>397</v>
      </c>
      <c r="F497" s="270"/>
      <c r="G497" s="4">
        <v>0.03</v>
      </c>
      <c r="H497" s="4"/>
      <c r="I497" s="4"/>
      <c r="J497" s="117" t="s">
        <v>440</v>
      </c>
      <c r="K497" s="120"/>
    </row>
    <row r="498" spans="1:12" ht="26.25" customHeight="1" x14ac:dyDescent="0.25">
      <c r="A498" s="186"/>
      <c r="B498" s="187"/>
      <c r="C498" s="192"/>
      <c r="D498" s="193"/>
      <c r="E498" s="269" t="s">
        <v>274</v>
      </c>
      <c r="F498" s="269"/>
      <c r="G498" s="4"/>
      <c r="H498" s="4"/>
      <c r="I498" s="4">
        <v>0.45</v>
      </c>
      <c r="J498" s="117" t="s">
        <v>440</v>
      </c>
      <c r="K498" s="120"/>
    </row>
    <row r="499" spans="1:12" ht="17.25" customHeight="1" x14ac:dyDescent="0.25">
      <c r="A499" s="186"/>
      <c r="B499" s="187"/>
      <c r="C499" s="192"/>
      <c r="D499" s="193"/>
      <c r="E499" s="269" t="s">
        <v>296</v>
      </c>
      <c r="F499" s="269"/>
      <c r="G499" s="4">
        <v>0.33</v>
      </c>
      <c r="H499" s="4"/>
      <c r="I499" s="4"/>
      <c r="J499" s="117" t="s">
        <v>440</v>
      </c>
      <c r="K499" s="120"/>
    </row>
    <row r="500" spans="1:12" ht="15.75" customHeight="1" x14ac:dyDescent="0.25">
      <c r="A500" s="186"/>
      <c r="B500" s="187"/>
      <c r="C500" s="192"/>
      <c r="D500" s="193"/>
      <c r="E500" s="56" t="s">
        <v>101</v>
      </c>
      <c r="F500" s="61" t="s">
        <v>216</v>
      </c>
      <c r="G500" s="4"/>
      <c r="H500" s="4"/>
      <c r="I500" s="4">
        <v>0.05</v>
      </c>
      <c r="J500" s="117" t="s">
        <v>440</v>
      </c>
      <c r="K500" s="120"/>
    </row>
    <row r="501" spans="1:12" ht="15.75" customHeight="1" x14ac:dyDescent="0.25">
      <c r="A501" s="186"/>
      <c r="B501" s="187"/>
      <c r="C501" s="192"/>
      <c r="D501" s="193"/>
      <c r="E501" s="56" t="s">
        <v>101</v>
      </c>
      <c r="F501" s="61" t="s">
        <v>205</v>
      </c>
      <c r="G501" s="4"/>
      <c r="H501" s="4"/>
      <c r="I501" s="4">
        <v>0.35</v>
      </c>
      <c r="J501" s="117" t="s">
        <v>440</v>
      </c>
      <c r="K501" s="120"/>
    </row>
    <row r="502" spans="1:12" ht="15" customHeight="1" x14ac:dyDescent="0.25">
      <c r="A502" s="186"/>
      <c r="B502" s="187"/>
      <c r="C502" s="194"/>
      <c r="D502" s="195"/>
      <c r="E502" s="270" t="s">
        <v>293</v>
      </c>
      <c r="F502" s="270"/>
      <c r="G502" s="4">
        <v>0.4</v>
      </c>
      <c r="H502" s="4"/>
      <c r="I502" s="4"/>
      <c r="J502" s="117" t="s">
        <v>440</v>
      </c>
      <c r="K502" s="120"/>
    </row>
    <row r="503" spans="1:12" ht="26.25" customHeight="1" x14ac:dyDescent="0.25">
      <c r="A503" s="186"/>
      <c r="B503" s="187"/>
      <c r="C503" s="282"/>
      <c r="D503" s="282"/>
      <c r="E503" s="269" t="s">
        <v>275</v>
      </c>
      <c r="F503" s="269"/>
      <c r="G503" s="4">
        <v>0.7</v>
      </c>
      <c r="H503" s="4"/>
      <c r="I503" s="4"/>
      <c r="J503" s="67" t="s">
        <v>440</v>
      </c>
      <c r="K503" s="134"/>
      <c r="L503" s="51"/>
    </row>
    <row r="504" spans="1:12" x14ac:dyDescent="0.25">
      <c r="A504" s="186"/>
      <c r="B504" s="187"/>
      <c r="C504" s="174" t="s">
        <v>279</v>
      </c>
      <c r="D504" s="174"/>
      <c r="E504" s="56" t="s">
        <v>101</v>
      </c>
      <c r="F504" s="61" t="s">
        <v>216</v>
      </c>
      <c r="G504" s="1">
        <v>0.61</v>
      </c>
      <c r="H504" s="1"/>
      <c r="I504" s="1"/>
      <c r="J504" s="67" t="s">
        <v>440</v>
      </c>
      <c r="K504" s="120"/>
    </row>
    <row r="505" spans="1:12" x14ac:dyDescent="0.25">
      <c r="A505" s="186"/>
      <c r="B505" s="187"/>
      <c r="C505" s="174"/>
      <c r="D505" s="174"/>
      <c r="E505" s="56" t="s">
        <v>101</v>
      </c>
      <c r="F505" s="61" t="s">
        <v>277</v>
      </c>
      <c r="G505" s="1">
        <v>0.8</v>
      </c>
      <c r="H505" s="1"/>
      <c r="I505" s="1"/>
      <c r="J505" s="67" t="s">
        <v>440</v>
      </c>
      <c r="K505" s="120"/>
    </row>
    <row r="506" spans="1:12" x14ac:dyDescent="0.25">
      <c r="A506" s="186"/>
      <c r="B506" s="187"/>
      <c r="C506" s="174"/>
      <c r="D506" s="174"/>
      <c r="E506" s="56" t="s">
        <v>101</v>
      </c>
      <c r="F506" s="61" t="s">
        <v>278</v>
      </c>
      <c r="G506" s="1">
        <v>0.33</v>
      </c>
      <c r="H506" s="1"/>
      <c r="I506" s="1">
        <v>0.12</v>
      </c>
      <c r="J506" s="67" t="s">
        <v>440</v>
      </c>
      <c r="K506" s="120"/>
    </row>
    <row r="507" spans="1:12" x14ac:dyDescent="0.25">
      <c r="A507" s="186"/>
      <c r="B507" s="187"/>
      <c r="C507" s="174"/>
      <c r="D507" s="174"/>
      <c r="E507" s="56" t="s">
        <v>101</v>
      </c>
      <c r="F507" s="61" t="s">
        <v>185</v>
      </c>
      <c r="G507" s="1">
        <v>0.72</v>
      </c>
      <c r="H507" s="1"/>
      <c r="I507" s="1"/>
      <c r="J507" s="67" t="s">
        <v>440</v>
      </c>
      <c r="K507" s="120"/>
    </row>
    <row r="508" spans="1:12" x14ac:dyDescent="0.25">
      <c r="A508" s="186"/>
      <c r="B508" s="187"/>
      <c r="C508" s="174"/>
      <c r="D508" s="174"/>
      <c r="E508" s="205" t="s">
        <v>310</v>
      </c>
      <c r="F508" s="205"/>
      <c r="G508" s="1">
        <v>0.75</v>
      </c>
      <c r="H508" s="1"/>
      <c r="I508" s="1"/>
      <c r="J508" s="117" t="s">
        <v>440</v>
      </c>
      <c r="K508" s="120"/>
    </row>
    <row r="509" spans="1:12" ht="25.5" x14ac:dyDescent="0.25">
      <c r="A509" s="186"/>
      <c r="B509" s="187"/>
      <c r="C509" s="174"/>
      <c r="D509" s="174"/>
      <c r="E509" s="56" t="s">
        <v>229</v>
      </c>
      <c r="F509" s="152" t="s">
        <v>309</v>
      </c>
      <c r="G509" s="65">
        <v>0</v>
      </c>
      <c r="H509" s="65"/>
      <c r="I509" s="65">
        <v>1.3</v>
      </c>
      <c r="J509" s="117" t="s">
        <v>440</v>
      </c>
      <c r="K509" s="120"/>
    </row>
    <row r="510" spans="1:12" ht="18" customHeight="1" x14ac:dyDescent="0.25">
      <c r="A510" s="186"/>
      <c r="B510" s="187"/>
      <c r="C510" s="266"/>
      <c r="D510" s="266"/>
      <c r="E510" s="285" t="s">
        <v>311</v>
      </c>
      <c r="F510" s="285"/>
      <c r="G510" s="170"/>
      <c r="H510" s="170"/>
      <c r="I510" s="170">
        <v>0.1</v>
      </c>
      <c r="J510" s="160"/>
      <c r="K510" s="171"/>
    </row>
    <row r="511" spans="1:12" ht="15" customHeight="1" x14ac:dyDescent="0.25">
      <c r="A511" s="186"/>
      <c r="B511" s="187"/>
      <c r="C511" s="174" t="s">
        <v>281</v>
      </c>
      <c r="D511" s="174"/>
      <c r="E511" s="34" t="s">
        <v>101</v>
      </c>
      <c r="F511" s="61" t="s">
        <v>180</v>
      </c>
      <c r="G511" s="65"/>
      <c r="H511" s="65"/>
      <c r="I511" s="65">
        <v>0.5</v>
      </c>
      <c r="J511" s="117" t="s">
        <v>440</v>
      </c>
      <c r="K511" s="120"/>
    </row>
    <row r="512" spans="1:12" x14ac:dyDescent="0.25">
      <c r="A512" s="186"/>
      <c r="B512" s="187"/>
      <c r="C512" s="174"/>
      <c r="D512" s="174"/>
      <c r="E512" s="34" t="s">
        <v>101</v>
      </c>
      <c r="F512" s="61" t="s">
        <v>205</v>
      </c>
      <c r="G512" s="65"/>
      <c r="H512" s="65"/>
      <c r="I512" s="65">
        <v>1.1000000000000001</v>
      </c>
      <c r="J512" s="117" t="s">
        <v>440</v>
      </c>
      <c r="K512" s="120"/>
    </row>
    <row r="513" spans="1:11" x14ac:dyDescent="0.25">
      <c r="A513" s="186"/>
      <c r="B513" s="187"/>
      <c r="C513" s="174"/>
      <c r="D513" s="174"/>
      <c r="E513" s="34" t="s">
        <v>101</v>
      </c>
      <c r="F513" s="61" t="s">
        <v>216</v>
      </c>
      <c r="G513" s="65"/>
      <c r="H513" s="65"/>
      <c r="I513" s="65">
        <v>1.2</v>
      </c>
      <c r="J513" s="117" t="s">
        <v>440</v>
      </c>
      <c r="K513" s="120"/>
    </row>
    <row r="514" spans="1:11" x14ac:dyDescent="0.25">
      <c r="A514" s="186"/>
      <c r="B514" s="187"/>
      <c r="C514" s="174"/>
      <c r="D514" s="174"/>
      <c r="E514" s="201" t="s">
        <v>328</v>
      </c>
      <c r="F514" s="201"/>
      <c r="G514" s="34"/>
      <c r="H514" s="67">
        <v>0.1</v>
      </c>
      <c r="I514" s="67"/>
      <c r="J514" s="117"/>
      <c r="K514" s="120"/>
    </row>
    <row r="515" spans="1:11" x14ac:dyDescent="0.25">
      <c r="A515" s="186"/>
      <c r="B515" s="187"/>
      <c r="C515" s="175" t="s">
        <v>477</v>
      </c>
      <c r="D515" s="175"/>
      <c r="E515" s="34" t="s">
        <v>101</v>
      </c>
      <c r="F515" s="151" t="s">
        <v>112</v>
      </c>
      <c r="G515" s="65"/>
      <c r="H515" s="65"/>
      <c r="I515" s="65">
        <v>0.2</v>
      </c>
      <c r="J515" s="117" t="s">
        <v>440</v>
      </c>
      <c r="K515" s="120"/>
    </row>
    <row r="516" spans="1:11" ht="15.75" customHeight="1" x14ac:dyDescent="0.25">
      <c r="A516" s="186"/>
      <c r="B516" s="187"/>
      <c r="C516" s="174" t="s">
        <v>479</v>
      </c>
      <c r="D516" s="174"/>
      <c r="E516" s="34" t="s">
        <v>101</v>
      </c>
      <c r="F516" s="151" t="s">
        <v>128</v>
      </c>
      <c r="G516" s="65"/>
      <c r="H516" s="65"/>
      <c r="I516" s="65">
        <v>0.5</v>
      </c>
      <c r="J516" s="117" t="s">
        <v>440</v>
      </c>
      <c r="K516" s="120"/>
    </row>
    <row r="517" spans="1:11" ht="15" customHeight="1" x14ac:dyDescent="0.25">
      <c r="A517" s="186"/>
      <c r="B517" s="187"/>
      <c r="C517" s="174" t="s">
        <v>282</v>
      </c>
      <c r="D517" s="174"/>
      <c r="E517" s="34" t="s">
        <v>101</v>
      </c>
      <c r="F517" s="151" t="s">
        <v>216</v>
      </c>
      <c r="G517" s="65">
        <v>0.4</v>
      </c>
      <c r="H517" s="65"/>
      <c r="I517" s="65"/>
      <c r="J517" s="117" t="s">
        <v>440</v>
      </c>
      <c r="K517" s="120"/>
    </row>
    <row r="518" spans="1:11" x14ac:dyDescent="0.25">
      <c r="A518" s="186"/>
      <c r="B518" s="187"/>
      <c r="C518" s="174"/>
      <c r="D518" s="174"/>
      <c r="E518" s="34" t="s">
        <v>101</v>
      </c>
      <c r="F518" s="151" t="s">
        <v>194</v>
      </c>
      <c r="G518" s="65"/>
      <c r="H518" s="65"/>
      <c r="I518" s="65">
        <v>0.4</v>
      </c>
      <c r="J518" s="117" t="s">
        <v>440</v>
      </c>
      <c r="K518" s="120"/>
    </row>
    <row r="519" spans="1:11" x14ac:dyDescent="0.25">
      <c r="A519" s="186"/>
      <c r="B519" s="187"/>
      <c r="C519" s="174" t="s">
        <v>283</v>
      </c>
      <c r="D519" s="174"/>
      <c r="E519" s="34" t="s">
        <v>101</v>
      </c>
      <c r="F519" s="151" t="s">
        <v>245</v>
      </c>
      <c r="G519" s="65"/>
      <c r="H519" s="65"/>
      <c r="I519" s="65">
        <v>0.2</v>
      </c>
      <c r="J519" s="117" t="s">
        <v>440</v>
      </c>
      <c r="K519" s="120"/>
    </row>
    <row r="520" spans="1:11" x14ac:dyDescent="0.25">
      <c r="A520" s="186"/>
      <c r="B520" s="187"/>
      <c r="C520" s="174"/>
      <c r="D520" s="174"/>
      <c r="E520" s="34" t="s">
        <v>101</v>
      </c>
      <c r="F520" s="151" t="s">
        <v>280</v>
      </c>
      <c r="G520" s="65"/>
      <c r="H520" s="65"/>
      <c r="I520" s="65">
        <v>0.2</v>
      </c>
      <c r="J520" s="117" t="s">
        <v>440</v>
      </c>
      <c r="K520" s="120"/>
    </row>
    <row r="521" spans="1:11" x14ac:dyDescent="0.25">
      <c r="A521" s="186"/>
      <c r="B521" s="187"/>
      <c r="C521" s="175" t="s">
        <v>284</v>
      </c>
      <c r="D521" s="175"/>
      <c r="E521" s="34" t="s">
        <v>101</v>
      </c>
      <c r="F521" s="151" t="s">
        <v>185</v>
      </c>
      <c r="G521" s="65"/>
      <c r="H521" s="65"/>
      <c r="I521" s="65">
        <v>0.6</v>
      </c>
      <c r="J521" s="117" t="s">
        <v>440</v>
      </c>
      <c r="K521" s="120"/>
    </row>
    <row r="522" spans="1:11" x14ac:dyDescent="0.25">
      <c r="A522" s="186"/>
      <c r="B522" s="187"/>
      <c r="C522" s="175"/>
      <c r="D522" s="175"/>
      <c r="E522" s="34" t="s">
        <v>101</v>
      </c>
      <c r="F522" s="151" t="s">
        <v>131</v>
      </c>
      <c r="G522" s="65"/>
      <c r="H522" s="65"/>
      <c r="I522" s="65">
        <v>0.5</v>
      </c>
      <c r="J522" s="117" t="s">
        <v>440</v>
      </c>
      <c r="K522" s="120"/>
    </row>
    <row r="523" spans="1:11" x14ac:dyDescent="0.25">
      <c r="A523" s="186"/>
      <c r="B523" s="187"/>
      <c r="C523" s="174" t="s">
        <v>285</v>
      </c>
      <c r="D523" s="174"/>
      <c r="E523" s="34" t="s">
        <v>101</v>
      </c>
      <c r="F523" s="151" t="s">
        <v>202</v>
      </c>
      <c r="G523" s="65"/>
      <c r="H523" s="65"/>
      <c r="I523" s="65">
        <v>0.4</v>
      </c>
      <c r="J523" s="117" t="s">
        <v>440</v>
      </c>
      <c r="K523" s="120"/>
    </row>
    <row r="524" spans="1:11" x14ac:dyDescent="0.25">
      <c r="A524" s="186"/>
      <c r="B524" s="187"/>
      <c r="C524" s="174"/>
      <c r="D524" s="174"/>
      <c r="E524" s="34" t="s">
        <v>101</v>
      </c>
      <c r="F524" s="151" t="s">
        <v>124</v>
      </c>
      <c r="G524" s="65">
        <v>0.4</v>
      </c>
      <c r="H524" s="65"/>
      <c r="I524" s="65"/>
      <c r="J524" s="117" t="s">
        <v>440</v>
      </c>
      <c r="K524" s="120"/>
    </row>
    <row r="525" spans="1:11" x14ac:dyDescent="0.25">
      <c r="A525" s="186"/>
      <c r="B525" s="187"/>
      <c r="C525" s="174" t="s">
        <v>286</v>
      </c>
      <c r="D525" s="174"/>
      <c r="E525" s="34" t="s">
        <v>101</v>
      </c>
      <c r="F525" s="148" t="s">
        <v>180</v>
      </c>
      <c r="G525" s="65"/>
      <c r="H525" s="65"/>
      <c r="I525" s="65">
        <v>0.2</v>
      </c>
      <c r="J525" s="117" t="s">
        <v>440</v>
      </c>
      <c r="K525" s="120"/>
    </row>
    <row r="526" spans="1:11" x14ac:dyDescent="0.25">
      <c r="A526" s="186"/>
      <c r="B526" s="187"/>
      <c r="C526" s="174"/>
      <c r="D526" s="174"/>
      <c r="E526" s="34" t="s">
        <v>101</v>
      </c>
      <c r="F526" s="61" t="s">
        <v>216</v>
      </c>
      <c r="G526" s="65"/>
      <c r="H526" s="65"/>
      <c r="I526" s="65">
        <v>0.3</v>
      </c>
      <c r="J526" s="117" t="s">
        <v>440</v>
      </c>
      <c r="K526" s="120"/>
    </row>
    <row r="527" spans="1:11" x14ac:dyDescent="0.25">
      <c r="A527" s="186"/>
      <c r="B527" s="187"/>
      <c r="C527" s="174"/>
      <c r="D527" s="174"/>
      <c r="E527" s="34" t="s">
        <v>101</v>
      </c>
      <c r="F527" s="61" t="s">
        <v>246</v>
      </c>
      <c r="G527" s="65"/>
      <c r="H527" s="65"/>
      <c r="I527" s="65">
        <v>0.3</v>
      </c>
      <c r="J527" s="117" t="s">
        <v>440</v>
      </c>
      <c r="K527" s="120"/>
    </row>
    <row r="528" spans="1:11" x14ac:dyDescent="0.25">
      <c r="A528" s="186"/>
      <c r="B528" s="187"/>
      <c r="C528" s="174"/>
      <c r="D528" s="174"/>
      <c r="E528" s="34" t="s">
        <v>101</v>
      </c>
      <c r="F528" s="61" t="s">
        <v>135</v>
      </c>
      <c r="G528" s="65">
        <v>0.7</v>
      </c>
      <c r="H528" s="65"/>
      <c r="I528" s="65"/>
      <c r="J528" s="117" t="s">
        <v>440</v>
      </c>
      <c r="K528" s="120"/>
    </row>
    <row r="529" spans="1:11" x14ac:dyDescent="0.25">
      <c r="A529" s="186"/>
      <c r="B529" s="187"/>
      <c r="C529" s="174" t="s">
        <v>287</v>
      </c>
      <c r="D529" s="174"/>
      <c r="E529" s="34" t="s">
        <v>101</v>
      </c>
      <c r="F529" s="61" t="s">
        <v>131</v>
      </c>
      <c r="G529" s="65">
        <v>1.9</v>
      </c>
      <c r="H529" s="65"/>
      <c r="I529" s="65"/>
      <c r="J529" s="117" t="s">
        <v>440</v>
      </c>
      <c r="K529" s="120"/>
    </row>
    <row r="530" spans="1:11" x14ac:dyDescent="0.25">
      <c r="A530" s="186"/>
      <c r="B530" s="187"/>
      <c r="C530" s="174"/>
      <c r="D530" s="174"/>
      <c r="E530" s="34" t="s">
        <v>101</v>
      </c>
      <c r="F530" s="151" t="s">
        <v>202</v>
      </c>
      <c r="G530" s="65"/>
      <c r="H530" s="34"/>
      <c r="I530" s="65">
        <v>0.2</v>
      </c>
      <c r="J530" s="117" t="s">
        <v>440</v>
      </c>
      <c r="K530" s="120"/>
    </row>
    <row r="531" spans="1:11" ht="30" customHeight="1" x14ac:dyDescent="0.25">
      <c r="A531" s="186"/>
      <c r="B531" s="187"/>
      <c r="C531" s="174"/>
      <c r="D531" s="174"/>
      <c r="E531" s="174" t="s">
        <v>398</v>
      </c>
      <c r="F531" s="174"/>
      <c r="G531" s="67"/>
      <c r="H531" s="27"/>
      <c r="I531" s="67">
        <v>0.2</v>
      </c>
      <c r="J531" s="117" t="s">
        <v>440</v>
      </c>
      <c r="K531" s="120"/>
    </row>
    <row r="532" spans="1:11" ht="30" customHeight="1" x14ac:dyDescent="0.25">
      <c r="A532" s="186"/>
      <c r="B532" s="187"/>
      <c r="C532" s="174"/>
      <c r="D532" s="174"/>
      <c r="E532" s="174" t="s">
        <v>399</v>
      </c>
      <c r="F532" s="174"/>
      <c r="G532" s="67"/>
      <c r="H532" s="27"/>
      <c r="I532" s="67">
        <v>0.05</v>
      </c>
      <c r="J532" s="117" t="s">
        <v>440</v>
      </c>
      <c r="K532" s="120"/>
    </row>
    <row r="533" spans="1:11" x14ac:dyDescent="0.25">
      <c r="A533" s="186"/>
      <c r="B533" s="187"/>
      <c r="C533" s="174"/>
      <c r="D533" s="174"/>
      <c r="E533" s="279" t="s">
        <v>400</v>
      </c>
      <c r="F533" s="279"/>
      <c r="G533" s="67">
        <v>0.25</v>
      </c>
      <c r="H533" s="27"/>
      <c r="I533" s="67"/>
      <c r="J533" s="117" t="s">
        <v>440</v>
      </c>
      <c r="K533" s="120"/>
    </row>
    <row r="534" spans="1:11" x14ac:dyDescent="0.25">
      <c r="A534" s="186"/>
      <c r="B534" s="187"/>
      <c r="C534" s="174"/>
      <c r="D534" s="174"/>
      <c r="E534" s="279" t="s">
        <v>401</v>
      </c>
      <c r="F534" s="279"/>
      <c r="G534" s="67"/>
      <c r="H534" s="27"/>
      <c r="I534" s="67">
        <v>0.1</v>
      </c>
      <c r="J534" s="117" t="s">
        <v>440</v>
      </c>
      <c r="K534" s="120"/>
    </row>
    <row r="535" spans="1:11" ht="31.5" customHeight="1" x14ac:dyDescent="0.25">
      <c r="A535" s="186"/>
      <c r="B535" s="187"/>
      <c r="C535" s="174"/>
      <c r="D535" s="174"/>
      <c r="E535" s="174" t="s">
        <v>402</v>
      </c>
      <c r="F535" s="174"/>
      <c r="G535" s="67"/>
      <c r="H535" s="27"/>
      <c r="I535" s="67">
        <v>0.31</v>
      </c>
      <c r="J535" s="117" t="s">
        <v>440</v>
      </c>
      <c r="K535" s="120"/>
    </row>
    <row r="536" spans="1:11" x14ac:dyDescent="0.25">
      <c r="A536" s="186"/>
      <c r="B536" s="187"/>
      <c r="C536" s="174"/>
      <c r="D536" s="174"/>
      <c r="E536" s="279" t="s">
        <v>260</v>
      </c>
      <c r="F536" s="279"/>
      <c r="G536" s="67"/>
      <c r="H536" s="27"/>
      <c r="I536" s="67">
        <v>1</v>
      </c>
      <c r="J536" s="117" t="s">
        <v>440</v>
      </c>
      <c r="K536" s="120"/>
    </row>
    <row r="537" spans="1:11" ht="31.5" customHeight="1" x14ac:dyDescent="0.25">
      <c r="A537" s="186"/>
      <c r="B537" s="187"/>
      <c r="C537" s="174"/>
      <c r="D537" s="174"/>
      <c r="E537" s="286" t="s">
        <v>403</v>
      </c>
      <c r="F537" s="287"/>
      <c r="G537" s="67">
        <v>8</v>
      </c>
      <c r="H537" s="27"/>
      <c r="I537" s="67"/>
      <c r="J537" s="117" t="s">
        <v>440</v>
      </c>
      <c r="K537" s="120"/>
    </row>
    <row r="538" spans="1:11" ht="31.5" customHeight="1" x14ac:dyDescent="0.25">
      <c r="A538" s="186"/>
      <c r="B538" s="187"/>
      <c r="C538" s="174"/>
      <c r="D538" s="174"/>
      <c r="E538" s="174" t="s">
        <v>404</v>
      </c>
      <c r="F538" s="174"/>
      <c r="G538" s="67"/>
      <c r="H538" s="27"/>
      <c r="I538" s="67">
        <v>0.1</v>
      </c>
      <c r="J538" s="117" t="s">
        <v>440</v>
      </c>
      <c r="K538" s="120"/>
    </row>
    <row r="539" spans="1:11" x14ac:dyDescent="0.25">
      <c r="A539" s="186"/>
      <c r="B539" s="187"/>
      <c r="C539" s="174" t="s">
        <v>407</v>
      </c>
      <c r="D539" s="174"/>
      <c r="E539" s="34" t="s">
        <v>101</v>
      </c>
      <c r="F539" s="151" t="s">
        <v>408</v>
      </c>
      <c r="G539" s="65"/>
      <c r="H539" s="34"/>
      <c r="I539" s="65">
        <v>0.6</v>
      </c>
      <c r="J539" s="117" t="s">
        <v>440</v>
      </c>
      <c r="K539" s="120"/>
    </row>
    <row r="540" spans="1:11" x14ac:dyDescent="0.25">
      <c r="A540" s="186"/>
      <c r="B540" s="187"/>
      <c r="C540" s="174" t="s">
        <v>405</v>
      </c>
      <c r="D540" s="174"/>
      <c r="E540" s="34" t="s">
        <v>101</v>
      </c>
      <c r="F540" s="151" t="s">
        <v>406</v>
      </c>
      <c r="G540" s="65"/>
      <c r="H540" s="34"/>
      <c r="I540" s="65">
        <v>0.9</v>
      </c>
      <c r="J540" s="117" t="s">
        <v>440</v>
      </c>
      <c r="K540" s="120"/>
    </row>
    <row r="541" spans="1:11" x14ac:dyDescent="0.25">
      <c r="A541" s="186"/>
      <c r="B541" s="187"/>
      <c r="C541" s="174" t="s">
        <v>411</v>
      </c>
      <c r="D541" s="174"/>
      <c r="E541" s="201" t="s">
        <v>393</v>
      </c>
      <c r="F541" s="201"/>
      <c r="G541" s="65"/>
      <c r="H541" s="34"/>
      <c r="I541" s="65">
        <v>0.5</v>
      </c>
      <c r="J541" s="117" t="s">
        <v>440</v>
      </c>
      <c r="K541" s="120"/>
    </row>
    <row r="542" spans="1:11" x14ac:dyDescent="0.25">
      <c r="A542" s="186"/>
      <c r="B542" s="187"/>
      <c r="C542" s="174" t="s">
        <v>409</v>
      </c>
      <c r="D542" s="174"/>
      <c r="E542" s="34" t="s">
        <v>101</v>
      </c>
      <c r="F542" s="151" t="s">
        <v>410</v>
      </c>
      <c r="G542" s="65"/>
      <c r="H542" s="34"/>
      <c r="I542" s="65">
        <v>0.6</v>
      </c>
      <c r="J542" s="117" t="s">
        <v>440</v>
      </c>
      <c r="K542" s="120"/>
    </row>
    <row r="543" spans="1:11" ht="16.5" customHeight="1" x14ac:dyDescent="0.25">
      <c r="A543" s="186"/>
      <c r="B543" s="187"/>
      <c r="C543" s="175" t="s">
        <v>478</v>
      </c>
      <c r="D543" s="175"/>
      <c r="E543" s="77" t="s">
        <v>101</v>
      </c>
      <c r="F543" s="66" t="s">
        <v>317</v>
      </c>
      <c r="G543" s="67"/>
      <c r="H543" s="77"/>
      <c r="I543" s="67">
        <v>0.9</v>
      </c>
      <c r="J543" s="117" t="s">
        <v>440</v>
      </c>
      <c r="K543" s="120"/>
    </row>
    <row r="544" spans="1:11" ht="15" customHeight="1" x14ac:dyDescent="0.25">
      <c r="A544" s="186" t="s">
        <v>290</v>
      </c>
      <c r="B544" s="187"/>
      <c r="C544" s="196" t="s">
        <v>288</v>
      </c>
      <c r="D544" s="197"/>
      <c r="E544" s="34" t="s">
        <v>101</v>
      </c>
      <c r="F544" s="151" t="s">
        <v>226</v>
      </c>
      <c r="G544" s="65">
        <v>0.65</v>
      </c>
      <c r="H544" s="34"/>
      <c r="I544" s="65"/>
      <c r="J544" s="117" t="s">
        <v>440</v>
      </c>
      <c r="K544" s="120"/>
    </row>
    <row r="545" spans="1:11" x14ac:dyDescent="0.25">
      <c r="A545" s="186"/>
      <c r="B545" s="187"/>
      <c r="C545" s="192"/>
      <c r="D545" s="193"/>
      <c r="E545" s="34" t="s">
        <v>101</v>
      </c>
      <c r="F545" s="61" t="s">
        <v>163</v>
      </c>
      <c r="G545" s="65">
        <v>1</v>
      </c>
      <c r="H545" s="34"/>
      <c r="I545" s="65"/>
      <c r="J545" s="117" t="s">
        <v>440</v>
      </c>
      <c r="K545" s="120"/>
    </row>
    <row r="546" spans="1:11" x14ac:dyDescent="0.25">
      <c r="A546" s="186"/>
      <c r="B546" s="187"/>
      <c r="C546" s="192"/>
      <c r="D546" s="193"/>
      <c r="E546" s="34" t="s">
        <v>101</v>
      </c>
      <c r="F546" s="61" t="s">
        <v>205</v>
      </c>
      <c r="G546" s="65">
        <v>1.1000000000000001</v>
      </c>
      <c r="H546" s="34"/>
      <c r="I546" s="65"/>
      <c r="J546" s="117" t="s">
        <v>440</v>
      </c>
      <c r="K546" s="120"/>
    </row>
    <row r="547" spans="1:11" x14ac:dyDescent="0.25">
      <c r="A547" s="186"/>
      <c r="B547" s="187"/>
      <c r="C547" s="192"/>
      <c r="D547" s="193"/>
      <c r="E547" s="34" t="s">
        <v>101</v>
      </c>
      <c r="F547" s="61" t="s">
        <v>185</v>
      </c>
      <c r="G547" s="65">
        <v>0.15</v>
      </c>
      <c r="H547" s="34"/>
      <c r="I547" s="65"/>
      <c r="J547" s="117" t="s">
        <v>440</v>
      </c>
      <c r="K547" s="120"/>
    </row>
    <row r="548" spans="1:11" x14ac:dyDescent="0.25">
      <c r="A548" s="186"/>
      <c r="B548" s="187"/>
      <c r="C548" s="192"/>
      <c r="D548" s="193"/>
      <c r="E548" s="34" t="s">
        <v>101</v>
      </c>
      <c r="F548" s="61" t="s">
        <v>246</v>
      </c>
      <c r="G548" s="65">
        <v>0.4</v>
      </c>
      <c r="H548" s="34"/>
      <c r="I548" s="65"/>
      <c r="J548" s="117" t="s">
        <v>440</v>
      </c>
      <c r="K548" s="120"/>
    </row>
    <row r="549" spans="1:11" ht="26.25" customHeight="1" x14ac:dyDescent="0.25">
      <c r="A549" s="186"/>
      <c r="B549" s="187"/>
      <c r="C549" s="192"/>
      <c r="D549" s="193"/>
      <c r="E549" s="283" t="s">
        <v>388</v>
      </c>
      <c r="F549" s="283"/>
      <c r="G549" s="67">
        <v>0.3</v>
      </c>
      <c r="H549" s="77"/>
      <c r="I549" s="67">
        <v>0.4</v>
      </c>
      <c r="J549" s="117" t="s">
        <v>440</v>
      </c>
      <c r="K549" s="120"/>
    </row>
    <row r="550" spans="1:11" x14ac:dyDescent="0.25">
      <c r="A550" s="186"/>
      <c r="B550" s="187"/>
      <c r="C550" s="192"/>
      <c r="D550" s="193"/>
      <c r="E550" s="201" t="s">
        <v>297</v>
      </c>
      <c r="F550" s="201"/>
      <c r="G550" s="65">
        <v>0.7</v>
      </c>
      <c r="H550" s="34"/>
      <c r="I550" s="65"/>
      <c r="J550" s="117" t="s">
        <v>440</v>
      </c>
      <c r="K550" s="120"/>
    </row>
    <row r="551" spans="1:11" x14ac:dyDescent="0.25">
      <c r="A551" s="186"/>
      <c r="B551" s="187"/>
      <c r="C551" s="192"/>
      <c r="D551" s="193"/>
      <c r="E551" s="205" t="s">
        <v>387</v>
      </c>
      <c r="F551" s="205"/>
      <c r="G551" s="65">
        <v>0.23</v>
      </c>
      <c r="H551" s="34"/>
      <c r="I551" s="65"/>
      <c r="J551" s="117" t="s">
        <v>440</v>
      </c>
      <c r="K551" s="120"/>
    </row>
    <row r="552" spans="1:11" ht="30" customHeight="1" x14ac:dyDescent="0.25">
      <c r="A552" s="186"/>
      <c r="B552" s="187"/>
      <c r="C552" s="192"/>
      <c r="D552" s="193"/>
      <c r="E552" s="207" t="s">
        <v>386</v>
      </c>
      <c r="F552" s="207"/>
      <c r="G552" s="67">
        <v>0.5</v>
      </c>
      <c r="H552" s="34"/>
      <c r="I552" s="65"/>
      <c r="J552" s="117" t="s">
        <v>440</v>
      </c>
      <c r="K552" s="120"/>
    </row>
    <row r="553" spans="1:11" ht="29.25" customHeight="1" x14ac:dyDescent="0.25">
      <c r="A553" s="186"/>
      <c r="B553" s="187"/>
      <c r="C553" s="192"/>
      <c r="D553" s="193"/>
      <c r="E553" s="207" t="s">
        <v>298</v>
      </c>
      <c r="F553" s="207"/>
      <c r="G553" s="67">
        <v>0.5</v>
      </c>
      <c r="H553" s="77"/>
      <c r="I553" s="67"/>
      <c r="J553" s="117" t="s">
        <v>440</v>
      </c>
      <c r="K553" s="120"/>
    </row>
    <row r="554" spans="1:11" ht="14.25" customHeight="1" x14ac:dyDescent="0.25">
      <c r="A554" s="186"/>
      <c r="B554" s="187"/>
      <c r="C554" s="192"/>
      <c r="D554" s="193"/>
      <c r="E554" s="284" t="s">
        <v>328</v>
      </c>
      <c r="F554" s="284"/>
      <c r="G554" s="172">
        <v>0.1</v>
      </c>
      <c r="H554" s="173"/>
      <c r="I554" s="172"/>
      <c r="J554" s="160"/>
      <c r="K554" s="171"/>
    </row>
    <row r="555" spans="1:11" ht="26.25" customHeight="1" x14ac:dyDescent="0.25">
      <c r="A555" s="186"/>
      <c r="B555" s="187"/>
      <c r="C555" s="192"/>
      <c r="D555" s="193"/>
      <c r="E555" s="283" t="s">
        <v>389</v>
      </c>
      <c r="F555" s="283"/>
      <c r="G555" s="67"/>
      <c r="H555" s="77"/>
      <c r="I555" s="67">
        <v>4</v>
      </c>
      <c r="J555" s="117" t="s">
        <v>440</v>
      </c>
      <c r="K555" s="120"/>
    </row>
    <row r="556" spans="1:11" x14ac:dyDescent="0.25">
      <c r="A556" s="186"/>
      <c r="B556" s="187"/>
      <c r="C556" s="194"/>
      <c r="D556" s="195"/>
      <c r="E556" s="34" t="s">
        <v>101</v>
      </c>
      <c r="F556" s="61" t="s">
        <v>216</v>
      </c>
      <c r="G556" s="65">
        <v>1.45</v>
      </c>
      <c r="H556" s="34"/>
      <c r="I556" s="65"/>
      <c r="J556" s="117" t="s">
        <v>440</v>
      </c>
      <c r="K556" s="120"/>
    </row>
    <row r="557" spans="1:11" ht="33" customHeight="1" x14ac:dyDescent="0.25">
      <c r="A557" s="186"/>
      <c r="B557" s="187"/>
      <c r="C557" s="174" t="s">
        <v>289</v>
      </c>
      <c r="D557" s="174"/>
      <c r="E557" s="77" t="s">
        <v>101</v>
      </c>
      <c r="F557" s="66" t="s">
        <v>161</v>
      </c>
      <c r="G557" s="67"/>
      <c r="H557" s="77"/>
      <c r="I557" s="67">
        <v>1.2</v>
      </c>
      <c r="J557" s="117" t="s">
        <v>440</v>
      </c>
      <c r="K557" s="120"/>
    </row>
    <row r="558" spans="1:11" ht="16.5" customHeight="1" x14ac:dyDescent="0.25">
      <c r="A558" s="186"/>
      <c r="B558" s="187"/>
      <c r="C558" s="174" t="s">
        <v>299</v>
      </c>
      <c r="D558" s="174"/>
      <c r="E558" s="174" t="s">
        <v>390</v>
      </c>
      <c r="F558" s="174"/>
      <c r="G558" s="117"/>
      <c r="H558" s="117"/>
      <c r="I558" s="67">
        <v>0.2</v>
      </c>
      <c r="J558" s="117" t="s">
        <v>440</v>
      </c>
      <c r="K558" s="120"/>
    </row>
    <row r="559" spans="1:11" ht="15" customHeight="1" x14ac:dyDescent="0.25">
      <c r="A559" s="186"/>
      <c r="B559" s="187"/>
      <c r="C559" s="174"/>
      <c r="D559" s="174"/>
      <c r="E559" s="138" t="s">
        <v>101</v>
      </c>
      <c r="F559" s="138" t="s">
        <v>391</v>
      </c>
      <c r="G559" s="117"/>
      <c r="H559" s="117"/>
      <c r="I559" s="67">
        <v>0.4</v>
      </c>
      <c r="J559" s="117" t="s">
        <v>440</v>
      </c>
      <c r="K559" s="120"/>
    </row>
    <row r="560" spans="1:11" ht="27" customHeight="1" x14ac:dyDescent="0.25">
      <c r="A560" s="186"/>
      <c r="B560" s="187"/>
      <c r="C560" s="174"/>
      <c r="D560" s="174"/>
      <c r="E560" s="175" t="s">
        <v>392</v>
      </c>
      <c r="F560" s="175"/>
      <c r="G560" s="117"/>
      <c r="H560" s="117"/>
      <c r="I560" s="67">
        <v>5.5</v>
      </c>
      <c r="J560" s="117" t="s">
        <v>440</v>
      </c>
      <c r="K560" s="120"/>
    </row>
    <row r="561" spans="1:11" ht="15.75" customHeight="1" x14ac:dyDescent="0.25">
      <c r="A561" s="186"/>
      <c r="B561" s="187"/>
      <c r="C561" s="174"/>
      <c r="D561" s="174"/>
      <c r="E561" s="77" t="s">
        <v>101</v>
      </c>
      <c r="F561" s="66" t="s">
        <v>300</v>
      </c>
      <c r="G561" s="67"/>
      <c r="H561" s="77"/>
      <c r="I561" s="67">
        <v>0.6</v>
      </c>
      <c r="J561" s="117" t="s">
        <v>440</v>
      </c>
      <c r="K561" s="120"/>
    </row>
    <row r="562" spans="1:11" ht="30.75" customHeight="1" x14ac:dyDescent="0.25">
      <c r="A562" s="186"/>
      <c r="B562" s="187"/>
      <c r="C562" s="174" t="s">
        <v>301</v>
      </c>
      <c r="D562" s="174"/>
      <c r="E562" s="77" t="s">
        <v>302</v>
      </c>
      <c r="F562" s="66" t="s">
        <v>177</v>
      </c>
      <c r="G562" s="67"/>
      <c r="H562" s="77"/>
      <c r="I562" s="67">
        <v>0.5</v>
      </c>
      <c r="J562" s="117" t="s">
        <v>440</v>
      </c>
      <c r="K562" s="120"/>
    </row>
    <row r="563" spans="1:11" ht="15" customHeight="1" x14ac:dyDescent="0.25">
      <c r="A563" s="186"/>
      <c r="B563" s="187"/>
      <c r="C563" s="174"/>
      <c r="D563" s="174"/>
      <c r="E563" s="63" t="s">
        <v>303</v>
      </c>
      <c r="F563" s="66"/>
      <c r="G563" s="67">
        <v>0.8</v>
      </c>
      <c r="H563" s="77"/>
      <c r="I563" s="67"/>
      <c r="J563" s="117" t="s">
        <v>440</v>
      </c>
      <c r="K563" s="120"/>
    </row>
    <row r="564" spans="1:11" ht="19.5" customHeight="1" x14ac:dyDescent="0.25">
      <c r="A564" s="186"/>
      <c r="B564" s="187"/>
      <c r="C564" s="175" t="s">
        <v>480</v>
      </c>
      <c r="D564" s="175"/>
      <c r="E564" s="77" t="s">
        <v>101</v>
      </c>
      <c r="F564" s="66" t="s">
        <v>304</v>
      </c>
      <c r="G564" s="67">
        <v>0.3</v>
      </c>
      <c r="H564" s="77"/>
      <c r="I564" s="67">
        <v>0.21</v>
      </c>
      <c r="J564" s="117" t="s">
        <v>440</v>
      </c>
      <c r="K564" s="120"/>
    </row>
    <row r="565" spans="1:11" ht="15" customHeight="1" x14ac:dyDescent="0.25">
      <c r="A565" s="186"/>
      <c r="B565" s="187"/>
      <c r="C565" s="174" t="s">
        <v>305</v>
      </c>
      <c r="D565" s="174"/>
      <c r="E565" s="279" t="s">
        <v>328</v>
      </c>
      <c r="F565" s="279"/>
      <c r="G565" s="67"/>
      <c r="H565" s="67">
        <v>0.1</v>
      </c>
      <c r="I565" s="67"/>
      <c r="J565" s="117"/>
      <c r="K565" s="120"/>
    </row>
    <row r="566" spans="1:11" ht="17.25" customHeight="1" x14ac:dyDescent="0.25">
      <c r="A566" s="186"/>
      <c r="B566" s="187"/>
      <c r="C566" s="174"/>
      <c r="D566" s="174"/>
      <c r="E566" s="77" t="s">
        <v>101</v>
      </c>
      <c r="F566" s="66" t="s">
        <v>216</v>
      </c>
      <c r="G566" s="67">
        <v>1.6</v>
      </c>
      <c r="H566" s="77"/>
      <c r="I566" s="67"/>
      <c r="J566" s="117" t="s">
        <v>440</v>
      </c>
      <c r="K566" s="120"/>
    </row>
    <row r="567" spans="1:11" ht="15.75" customHeight="1" x14ac:dyDescent="0.25">
      <c r="A567" s="186"/>
      <c r="B567" s="187"/>
      <c r="C567" s="174" t="s">
        <v>306</v>
      </c>
      <c r="D567" s="174"/>
      <c r="E567" s="77" t="s">
        <v>101</v>
      </c>
      <c r="F567" s="66" t="s">
        <v>307</v>
      </c>
      <c r="G567" s="67">
        <v>0.6</v>
      </c>
      <c r="H567" s="77"/>
      <c r="I567" s="67"/>
      <c r="J567" s="117" t="s">
        <v>440</v>
      </c>
      <c r="K567" s="120"/>
    </row>
    <row r="568" spans="1:11" ht="15.75" customHeight="1" x14ac:dyDescent="0.25">
      <c r="A568" s="186"/>
      <c r="B568" s="187"/>
      <c r="C568" s="174"/>
      <c r="D568" s="174"/>
      <c r="E568" s="279" t="s">
        <v>308</v>
      </c>
      <c r="F568" s="279"/>
      <c r="G568" s="67">
        <v>1</v>
      </c>
      <c r="H568" s="77"/>
      <c r="I568" s="67"/>
      <c r="J568" s="117" t="s">
        <v>440</v>
      </c>
      <c r="K568" s="120"/>
    </row>
    <row r="569" spans="1:11" ht="17.25" customHeight="1" x14ac:dyDescent="0.25">
      <c r="A569" s="186"/>
      <c r="B569" s="187"/>
      <c r="C569" s="174" t="s">
        <v>312</v>
      </c>
      <c r="D569" s="174"/>
      <c r="E569" s="279" t="s">
        <v>308</v>
      </c>
      <c r="F569" s="279"/>
      <c r="G569" s="67">
        <v>0.7</v>
      </c>
      <c r="H569" s="77"/>
      <c r="I569" s="67"/>
      <c r="J569" s="117" t="s">
        <v>440</v>
      </c>
      <c r="K569" s="120"/>
    </row>
    <row r="570" spans="1:11" ht="14.25" customHeight="1" x14ac:dyDescent="0.25">
      <c r="A570" s="186"/>
      <c r="B570" s="187"/>
      <c r="C570" s="174"/>
      <c r="D570" s="174"/>
      <c r="E570" s="155" t="s">
        <v>101</v>
      </c>
      <c r="F570" s="155" t="s">
        <v>216</v>
      </c>
      <c r="G570" s="67">
        <v>0.45</v>
      </c>
      <c r="H570" s="77"/>
      <c r="I570" s="67"/>
      <c r="J570" s="117" t="s">
        <v>440</v>
      </c>
      <c r="K570" s="120"/>
    </row>
    <row r="571" spans="1:11" ht="15.75" customHeight="1" x14ac:dyDescent="0.25">
      <c r="A571" s="186"/>
      <c r="B571" s="187"/>
      <c r="C571" s="174" t="s">
        <v>481</v>
      </c>
      <c r="D571" s="174"/>
      <c r="E571" s="155" t="s">
        <v>302</v>
      </c>
      <c r="F571" s="155" t="s">
        <v>123</v>
      </c>
      <c r="G571" s="67">
        <v>0.5</v>
      </c>
      <c r="H571" s="77"/>
      <c r="I571" s="67"/>
      <c r="J571" s="117" t="s">
        <v>440</v>
      </c>
      <c r="K571" s="120"/>
    </row>
    <row r="572" spans="1:11" ht="15.75" customHeight="1" x14ac:dyDescent="0.25">
      <c r="A572" s="186"/>
      <c r="B572" s="187"/>
      <c r="C572" s="174" t="s">
        <v>445</v>
      </c>
      <c r="D572" s="174"/>
      <c r="E572" s="174"/>
      <c r="F572" s="174"/>
      <c r="G572" s="67"/>
      <c r="H572" s="77"/>
      <c r="I572" s="67">
        <v>2</v>
      </c>
      <c r="J572" s="117" t="s">
        <v>440</v>
      </c>
      <c r="K572" s="120"/>
    </row>
    <row r="573" spans="1:11" ht="15.75" customHeight="1" x14ac:dyDescent="0.25">
      <c r="A573" s="186"/>
      <c r="B573" s="187"/>
      <c r="C573" s="282" t="s">
        <v>313</v>
      </c>
      <c r="D573" s="282"/>
      <c r="E573" s="155" t="s">
        <v>302</v>
      </c>
      <c r="F573" s="155" t="s">
        <v>314</v>
      </c>
      <c r="G573" s="67"/>
      <c r="H573" s="77"/>
      <c r="I573" s="67">
        <v>0.4</v>
      </c>
      <c r="J573" s="117" t="s">
        <v>440</v>
      </c>
      <c r="K573" s="120"/>
    </row>
    <row r="574" spans="1:11" ht="15.75" customHeight="1" x14ac:dyDescent="0.25">
      <c r="A574" s="186"/>
      <c r="B574" s="187"/>
      <c r="C574" s="174" t="s">
        <v>315</v>
      </c>
      <c r="D574" s="174"/>
      <c r="E574" s="155" t="s">
        <v>101</v>
      </c>
      <c r="F574" s="155" t="s">
        <v>307</v>
      </c>
      <c r="G574" s="67"/>
      <c r="H574" s="77"/>
      <c r="I574" s="67">
        <v>0.15</v>
      </c>
      <c r="J574" s="117" t="s">
        <v>440</v>
      </c>
      <c r="K574" s="120"/>
    </row>
    <row r="575" spans="1:11" ht="15.75" customHeight="1" x14ac:dyDescent="0.25">
      <c r="A575" s="186"/>
      <c r="B575" s="187"/>
      <c r="C575" s="174"/>
      <c r="D575" s="174"/>
      <c r="E575" s="155" t="s">
        <v>101</v>
      </c>
      <c r="F575" s="155" t="s">
        <v>112</v>
      </c>
      <c r="G575" s="67">
        <v>0.2</v>
      </c>
      <c r="H575" s="77"/>
      <c r="I575" s="67">
        <v>0.15</v>
      </c>
      <c r="J575" s="117" t="s">
        <v>440</v>
      </c>
      <c r="K575" s="120"/>
    </row>
    <row r="576" spans="1:11" ht="15.75" customHeight="1" x14ac:dyDescent="0.25">
      <c r="A576" s="186"/>
      <c r="B576" s="187"/>
      <c r="C576" s="174"/>
      <c r="D576" s="174"/>
      <c r="E576" s="155" t="s">
        <v>101</v>
      </c>
      <c r="F576" s="155" t="s">
        <v>216</v>
      </c>
      <c r="G576" s="67">
        <v>0.35</v>
      </c>
      <c r="H576" s="77"/>
      <c r="I576" s="67"/>
      <c r="J576" s="117" t="s">
        <v>440</v>
      </c>
      <c r="K576" s="120"/>
    </row>
    <row r="577" spans="1:11" ht="15.75" customHeight="1" x14ac:dyDescent="0.25">
      <c r="A577" s="186"/>
      <c r="B577" s="187"/>
      <c r="C577" s="174" t="s">
        <v>316</v>
      </c>
      <c r="D577" s="174"/>
      <c r="E577" s="155" t="s">
        <v>101</v>
      </c>
      <c r="F577" s="155" t="s">
        <v>307</v>
      </c>
      <c r="G577" s="67"/>
      <c r="H577" s="77"/>
      <c r="I577" s="67">
        <v>0.5</v>
      </c>
      <c r="J577" s="117" t="s">
        <v>440</v>
      </c>
      <c r="K577" s="120"/>
    </row>
    <row r="578" spans="1:11" ht="15.75" customHeight="1" x14ac:dyDescent="0.25">
      <c r="A578" s="186"/>
      <c r="B578" s="187"/>
      <c r="C578" s="174"/>
      <c r="D578" s="174"/>
      <c r="E578" s="155" t="s">
        <v>101</v>
      </c>
      <c r="F578" s="155" t="s">
        <v>216</v>
      </c>
      <c r="G578" s="67">
        <v>2</v>
      </c>
      <c r="H578" s="77"/>
      <c r="I578" s="67">
        <v>0.4</v>
      </c>
      <c r="J578" s="117" t="s">
        <v>440</v>
      </c>
      <c r="K578" s="120"/>
    </row>
    <row r="579" spans="1:11" ht="30.75" customHeight="1" x14ac:dyDescent="0.25">
      <c r="A579" s="186"/>
      <c r="B579" s="187"/>
      <c r="C579" s="174" t="s">
        <v>318</v>
      </c>
      <c r="D579" s="174"/>
      <c r="E579" s="155" t="s">
        <v>101</v>
      </c>
      <c r="F579" s="155" t="s">
        <v>180</v>
      </c>
      <c r="G579" s="67"/>
      <c r="H579" s="77"/>
      <c r="I579" s="67">
        <v>0.16</v>
      </c>
      <c r="J579" s="117" t="s">
        <v>440</v>
      </c>
      <c r="K579" s="120"/>
    </row>
    <row r="580" spans="1:11" ht="15" customHeight="1" x14ac:dyDescent="0.25">
      <c r="A580" s="186"/>
      <c r="B580" s="187"/>
      <c r="C580" s="174" t="s">
        <v>319</v>
      </c>
      <c r="D580" s="174"/>
      <c r="E580" s="155" t="s">
        <v>302</v>
      </c>
      <c r="F580" s="155" t="s">
        <v>185</v>
      </c>
      <c r="G580" s="67"/>
      <c r="H580" s="77"/>
      <c r="I580" s="67">
        <v>1.1000000000000001</v>
      </c>
      <c r="J580" s="117" t="s">
        <v>440</v>
      </c>
      <c r="K580" s="120"/>
    </row>
    <row r="581" spans="1:11" ht="15.75" customHeight="1" x14ac:dyDescent="0.25">
      <c r="A581" s="186"/>
      <c r="B581" s="187"/>
      <c r="C581" s="174" t="s">
        <v>444</v>
      </c>
      <c r="D581" s="174"/>
      <c r="E581" s="155" t="s">
        <v>101</v>
      </c>
      <c r="F581" s="155" t="s">
        <v>320</v>
      </c>
      <c r="G581" s="67">
        <v>0.5</v>
      </c>
      <c r="H581" s="77"/>
      <c r="I581" s="67"/>
      <c r="J581" s="117" t="s">
        <v>440</v>
      </c>
      <c r="K581" s="120"/>
    </row>
    <row r="582" spans="1:11" ht="30" customHeight="1" thickBot="1" x14ac:dyDescent="0.3">
      <c r="A582" s="188"/>
      <c r="B582" s="189"/>
      <c r="C582" s="255" t="s">
        <v>321</v>
      </c>
      <c r="D582" s="255"/>
      <c r="E582" s="294" t="s">
        <v>393</v>
      </c>
      <c r="F582" s="294"/>
      <c r="G582" s="78"/>
      <c r="H582" s="79"/>
      <c r="I582" s="78">
        <v>0.05</v>
      </c>
      <c r="J582" s="121" t="s">
        <v>440</v>
      </c>
      <c r="K582" s="122"/>
    </row>
    <row r="583" spans="1:11" ht="15.75" thickBot="1" x14ac:dyDescent="0.3">
      <c r="A583" s="247" t="s">
        <v>213</v>
      </c>
      <c r="B583" s="248"/>
      <c r="C583" s="250">
        <f>SUM(G583,H583,I583)</f>
        <v>72.95</v>
      </c>
      <c r="D583" s="230"/>
      <c r="E583" s="251"/>
      <c r="F583" s="251"/>
      <c r="G583" s="98">
        <f>SUM(G558:G582,G503:G557,G485:G502)</f>
        <v>36.1</v>
      </c>
      <c r="H583" s="98">
        <f>SUM(H558:H582,H503:H557,H485:H502)</f>
        <v>0.2</v>
      </c>
      <c r="I583" s="154">
        <f>SUM(I558:I582,I503:I557,I485:I502)</f>
        <v>36.65</v>
      </c>
      <c r="J583" s="100"/>
      <c r="K583" s="127"/>
    </row>
    <row r="584" spans="1:11" ht="15.75" thickBot="1" x14ac:dyDescent="0.3">
      <c r="A584" s="288" t="s">
        <v>213</v>
      </c>
      <c r="B584" s="289"/>
      <c r="C584" s="290">
        <f>SUM(G584:H584,I584)</f>
        <v>375.572</v>
      </c>
      <c r="D584" s="291"/>
      <c r="E584" s="292"/>
      <c r="F584" s="293"/>
      <c r="G584" s="52">
        <f>SUM(G583,G482,G430,G411,G372,G312,G209,G128)</f>
        <v>139.952</v>
      </c>
      <c r="H584" s="52">
        <f>SUM(H583,H482,H430,H411,H372,H312,H209,H128)</f>
        <v>11.190000000000001</v>
      </c>
      <c r="I584" s="156">
        <f>SUM(I583,I482,I430,I411,I372,I312,I209,I128)</f>
        <v>224.43</v>
      </c>
      <c r="J584" s="10"/>
      <c r="K584" s="127"/>
    </row>
    <row r="585" spans="1:1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0"/>
      <c r="K585" s="9"/>
    </row>
    <row r="586" spans="1:1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0"/>
      <c r="K586" s="9"/>
    </row>
    <row r="587" spans="1:1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0"/>
      <c r="K587" s="9"/>
    </row>
    <row r="588" spans="1:1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0"/>
      <c r="K588" s="9"/>
    </row>
    <row r="589" spans="1:1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0"/>
      <c r="K589" s="9"/>
    </row>
    <row r="590" spans="1:1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0"/>
      <c r="K590" s="9"/>
    </row>
    <row r="591" spans="1:1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0"/>
      <c r="K591" s="9"/>
    </row>
    <row r="592" spans="1:1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0"/>
      <c r="K592" s="9"/>
    </row>
    <row r="593" spans="1:1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0"/>
      <c r="K593" s="9"/>
    </row>
    <row r="594" spans="1:1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0"/>
      <c r="K594" s="9"/>
    </row>
    <row r="595" spans="1:1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0"/>
      <c r="K595" s="9"/>
    </row>
    <row r="596" spans="1:1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0"/>
      <c r="K596" s="9"/>
    </row>
    <row r="597" spans="1:1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0"/>
      <c r="K597" s="9"/>
    </row>
    <row r="598" spans="1:1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0"/>
      <c r="K598" s="9"/>
    </row>
    <row r="599" spans="1:1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0"/>
      <c r="K599" s="9"/>
    </row>
    <row r="600" spans="1:1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0"/>
      <c r="K600" s="9"/>
    </row>
    <row r="601" spans="1:1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0"/>
      <c r="K601" s="9"/>
    </row>
    <row r="602" spans="1:1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0"/>
      <c r="K602" s="9"/>
    </row>
    <row r="603" spans="1:1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0"/>
      <c r="K603" s="9"/>
    </row>
    <row r="604" spans="1:1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0"/>
      <c r="K604" s="9"/>
    </row>
    <row r="605" spans="1:1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0"/>
      <c r="K605" s="9"/>
    </row>
    <row r="606" spans="1:1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0"/>
      <c r="K606" s="9"/>
    </row>
    <row r="607" spans="1:1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0"/>
      <c r="K607" s="9"/>
    </row>
    <row r="608" spans="1:1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0"/>
      <c r="K608" s="9"/>
    </row>
    <row r="609" spans="1:1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0"/>
      <c r="K609" s="9"/>
    </row>
    <row r="610" spans="1:1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0"/>
      <c r="K610" s="9"/>
    </row>
    <row r="611" spans="1:1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0"/>
      <c r="K611" s="9"/>
    </row>
    <row r="612" spans="1:1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0"/>
      <c r="K612" s="9"/>
    </row>
    <row r="613" spans="1:1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0"/>
      <c r="K613" s="9"/>
    </row>
    <row r="614" spans="1:1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0"/>
      <c r="K614" s="9"/>
    </row>
    <row r="615" spans="1:1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0"/>
      <c r="K615" s="9"/>
    </row>
    <row r="616" spans="1:1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0"/>
      <c r="K616" s="9"/>
    </row>
    <row r="617" spans="1:1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0"/>
      <c r="K617" s="9"/>
    </row>
    <row r="618" spans="1:1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0"/>
      <c r="K618" s="9"/>
    </row>
    <row r="619" spans="1:1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0"/>
      <c r="K619" s="9"/>
    </row>
    <row r="620" spans="1:1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0"/>
      <c r="K620" s="9"/>
    </row>
    <row r="621" spans="1:1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0"/>
      <c r="K621" s="9"/>
    </row>
    <row r="622" spans="1:1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0"/>
      <c r="K622" s="9"/>
    </row>
    <row r="623" spans="1:1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0"/>
      <c r="K623" s="9"/>
    </row>
    <row r="624" spans="1:1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0"/>
      <c r="K624" s="9"/>
    </row>
    <row r="625" spans="1:1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0"/>
      <c r="K625" s="9"/>
    </row>
    <row r="626" spans="1:1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0"/>
      <c r="K626" s="9"/>
    </row>
    <row r="627" spans="1:1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0"/>
      <c r="K627" s="9"/>
    </row>
    <row r="628" spans="1:1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0"/>
      <c r="K628" s="9"/>
    </row>
    <row r="629" spans="1:1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0"/>
      <c r="K629" s="9"/>
    </row>
    <row r="630" spans="1:1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0"/>
      <c r="K630" s="9"/>
    </row>
    <row r="631" spans="1:1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0"/>
      <c r="K631" s="9"/>
    </row>
    <row r="632" spans="1:1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0"/>
      <c r="K632" s="9"/>
    </row>
    <row r="633" spans="1:1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0"/>
      <c r="K633" s="9"/>
    </row>
    <row r="634" spans="1:1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0"/>
      <c r="K634" s="9"/>
    </row>
    <row r="635" spans="1:1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0"/>
      <c r="K635" s="9"/>
    </row>
    <row r="636" spans="1:1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0"/>
      <c r="K636" s="9"/>
    </row>
    <row r="637" spans="1:1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0"/>
      <c r="K637" s="9"/>
    </row>
    <row r="638" spans="1:1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0"/>
      <c r="K638" s="9"/>
    </row>
    <row r="639" spans="1:1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0"/>
      <c r="K639" s="9"/>
    </row>
    <row r="640" spans="1:1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0"/>
      <c r="K640" s="9"/>
    </row>
    <row r="641" spans="1:1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0"/>
      <c r="K641" s="9"/>
    </row>
    <row r="642" spans="1:1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0"/>
      <c r="K642" s="9"/>
    </row>
    <row r="643" spans="1:1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0"/>
      <c r="K643" s="9"/>
    </row>
    <row r="644" spans="1:1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0"/>
      <c r="K644" s="9"/>
    </row>
    <row r="645" spans="1:1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0"/>
      <c r="K645" s="9"/>
    </row>
    <row r="646" spans="1:1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0"/>
      <c r="K646" s="9"/>
    </row>
    <row r="647" spans="1:1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0"/>
      <c r="K647" s="9"/>
    </row>
    <row r="648" spans="1:1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0"/>
      <c r="K648" s="9"/>
    </row>
    <row r="649" spans="1:1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0"/>
      <c r="K649" s="9"/>
    </row>
    <row r="650" spans="1:1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0"/>
      <c r="K650" s="9"/>
    </row>
    <row r="651" spans="1:1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0"/>
      <c r="K651" s="9"/>
    </row>
    <row r="652" spans="1:1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0"/>
      <c r="K652" s="9"/>
    </row>
  </sheetData>
  <mergeCells count="325">
    <mergeCell ref="E348:F348"/>
    <mergeCell ref="C430:D430"/>
    <mergeCell ref="E399:F399"/>
    <mergeCell ref="E400:F400"/>
    <mergeCell ref="E403:F403"/>
    <mergeCell ref="E430:F430"/>
    <mergeCell ref="C414:D419"/>
    <mergeCell ref="C362:D363"/>
    <mergeCell ref="C372:D372"/>
    <mergeCell ref="E355:F355"/>
    <mergeCell ref="C349:D354"/>
    <mergeCell ref="C428:D429"/>
    <mergeCell ref="E428:F428"/>
    <mergeCell ref="E429:F429"/>
    <mergeCell ref="C426:D427"/>
    <mergeCell ref="C401:D404"/>
    <mergeCell ref="E388:F388"/>
    <mergeCell ref="C375:D376"/>
    <mergeCell ref="C378:D388"/>
    <mergeCell ref="C389:D389"/>
    <mergeCell ref="C371:D371"/>
    <mergeCell ref="C366:D370"/>
    <mergeCell ref="E370:F370"/>
    <mergeCell ref="E354:F354"/>
    <mergeCell ref="E124:F124"/>
    <mergeCell ref="E125:F125"/>
    <mergeCell ref="E126:F126"/>
    <mergeCell ref="E127:F127"/>
    <mergeCell ref="G7:I7"/>
    <mergeCell ref="E18:F18"/>
    <mergeCell ref="E40:F40"/>
    <mergeCell ref="E53:F53"/>
    <mergeCell ref="C503:D503"/>
    <mergeCell ref="C482:D482"/>
    <mergeCell ref="E482:F482"/>
    <mergeCell ref="C469:F469"/>
    <mergeCell ref="C434:D435"/>
    <mergeCell ref="C450:D454"/>
    <mergeCell ref="C455:F455"/>
    <mergeCell ref="C456:F456"/>
    <mergeCell ref="C457:F457"/>
    <mergeCell ref="C458:F458"/>
    <mergeCell ref="C459:F459"/>
    <mergeCell ref="C460:F460"/>
    <mergeCell ref="C461:F461"/>
    <mergeCell ref="C462:F462"/>
    <mergeCell ref="E454:F454"/>
    <mergeCell ref="E353:F353"/>
    <mergeCell ref="C209:D209"/>
    <mergeCell ref="A209:B209"/>
    <mergeCell ref="E25:F25"/>
    <mergeCell ref="E306:F306"/>
    <mergeCell ref="E307:F307"/>
    <mergeCell ref="E308:F308"/>
    <mergeCell ref="E309:F309"/>
    <mergeCell ref="E310:F310"/>
    <mergeCell ref="E318:F318"/>
    <mergeCell ref="C162:D208"/>
    <mergeCell ref="C212:D220"/>
    <mergeCell ref="A212:B220"/>
    <mergeCell ref="E301:F301"/>
    <mergeCell ref="E302:F302"/>
    <mergeCell ref="E303:F303"/>
    <mergeCell ref="E300:F300"/>
    <mergeCell ref="E299:F299"/>
    <mergeCell ref="C315:D319"/>
    <mergeCell ref="E298:F298"/>
    <mergeCell ref="C280:D281"/>
    <mergeCell ref="E282:F282"/>
    <mergeCell ref="E283:F283"/>
    <mergeCell ref="E73:F73"/>
    <mergeCell ref="C120:D127"/>
    <mergeCell ref="E319:F319"/>
    <mergeCell ref="C320:D320"/>
    <mergeCell ref="C327:D328"/>
    <mergeCell ref="A584:B584"/>
    <mergeCell ref="C584:D584"/>
    <mergeCell ref="E584:F584"/>
    <mergeCell ref="C567:D568"/>
    <mergeCell ref="E568:F568"/>
    <mergeCell ref="C571:D571"/>
    <mergeCell ref="E582:F582"/>
    <mergeCell ref="C569:D570"/>
    <mergeCell ref="E569:F569"/>
    <mergeCell ref="C582:D582"/>
    <mergeCell ref="C577:D578"/>
    <mergeCell ref="C579:D579"/>
    <mergeCell ref="C580:D580"/>
    <mergeCell ref="C581:D581"/>
    <mergeCell ref="A583:B583"/>
    <mergeCell ref="C583:D583"/>
    <mergeCell ref="E583:F583"/>
    <mergeCell ref="C346:D348"/>
    <mergeCell ref="C470:D472"/>
    <mergeCell ref="C474:D476"/>
    <mergeCell ref="C357:D361"/>
    <mergeCell ref="C321:D321"/>
    <mergeCell ref="E321:F321"/>
    <mergeCell ref="C323:D324"/>
    <mergeCell ref="E323:F323"/>
    <mergeCell ref="E327:F327"/>
    <mergeCell ref="E335:F335"/>
    <mergeCell ref="C337:D345"/>
    <mergeCell ref="C322:D322"/>
    <mergeCell ref="C325:D326"/>
    <mergeCell ref="E325:F325"/>
    <mergeCell ref="C511:D514"/>
    <mergeCell ref="C519:D520"/>
    <mergeCell ref="E514:F514"/>
    <mergeCell ref="E552:F552"/>
    <mergeCell ref="E551:F551"/>
    <mergeCell ref="E550:F550"/>
    <mergeCell ref="E510:F510"/>
    <mergeCell ref="C517:D518"/>
    <mergeCell ref="C521:D522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C529:D538"/>
    <mergeCell ref="C523:D524"/>
    <mergeCell ref="C525:D528"/>
    <mergeCell ref="E541:F541"/>
    <mergeCell ref="C565:D566"/>
    <mergeCell ref="E565:F565"/>
    <mergeCell ref="C540:D540"/>
    <mergeCell ref="C539:D539"/>
    <mergeCell ref="C542:D542"/>
    <mergeCell ref="C541:D541"/>
    <mergeCell ref="C573:D573"/>
    <mergeCell ref="C574:D576"/>
    <mergeCell ref="C515:D515"/>
    <mergeCell ref="C557:D557"/>
    <mergeCell ref="C562:D563"/>
    <mergeCell ref="C564:D564"/>
    <mergeCell ref="E553:F553"/>
    <mergeCell ref="C543:D543"/>
    <mergeCell ref="E555:F555"/>
    <mergeCell ref="C558:D561"/>
    <mergeCell ref="E558:F558"/>
    <mergeCell ref="E560:F560"/>
    <mergeCell ref="E554:F554"/>
    <mergeCell ref="E549:F549"/>
    <mergeCell ref="C572:F572"/>
    <mergeCell ref="I431:J431"/>
    <mergeCell ref="A411:B411"/>
    <mergeCell ref="C411:D411"/>
    <mergeCell ref="E411:F411"/>
    <mergeCell ref="E376:F376"/>
    <mergeCell ref="E384:F384"/>
    <mergeCell ref="E385:F385"/>
    <mergeCell ref="E386:F386"/>
    <mergeCell ref="E387:F387"/>
    <mergeCell ref="C408:D409"/>
    <mergeCell ref="C410:D410"/>
    <mergeCell ref="E383:F383"/>
    <mergeCell ref="E404:F404"/>
    <mergeCell ref="C405:D407"/>
    <mergeCell ref="E406:F406"/>
    <mergeCell ref="C377:D377"/>
    <mergeCell ref="E377:F377"/>
    <mergeCell ref="E395:F395"/>
    <mergeCell ref="E396:F396"/>
    <mergeCell ref="E397:F397"/>
    <mergeCell ref="A430:B430"/>
    <mergeCell ref="A412:K412"/>
    <mergeCell ref="C420:D420"/>
    <mergeCell ref="A413:K413"/>
    <mergeCell ref="E508:F508"/>
    <mergeCell ref="E503:F503"/>
    <mergeCell ref="A482:B482"/>
    <mergeCell ref="E502:F502"/>
    <mergeCell ref="E493:F493"/>
    <mergeCell ref="E495:F495"/>
    <mergeCell ref="E498:F498"/>
    <mergeCell ref="E494:F494"/>
    <mergeCell ref="E497:F497"/>
    <mergeCell ref="E496:F496"/>
    <mergeCell ref="A314:K314"/>
    <mergeCell ref="A374:K374"/>
    <mergeCell ref="E295:F295"/>
    <mergeCell ref="E296:F296"/>
    <mergeCell ref="E345:F345"/>
    <mergeCell ref="E288:F288"/>
    <mergeCell ref="N118:O118"/>
    <mergeCell ref="N119:O119"/>
    <mergeCell ref="N127:O127"/>
    <mergeCell ref="N128:O128"/>
    <mergeCell ref="N129:O129"/>
    <mergeCell ref="N130:O130"/>
    <mergeCell ref="E289:F289"/>
    <mergeCell ref="E290:F290"/>
    <mergeCell ref="E291:F291"/>
    <mergeCell ref="E292:F292"/>
    <mergeCell ref="E293:F293"/>
    <mergeCell ref="E372:F372"/>
    <mergeCell ref="C355:D355"/>
    <mergeCell ref="C356:D356"/>
    <mergeCell ref="E304:F304"/>
    <mergeCell ref="E305:F305"/>
    <mergeCell ref="C329:D329"/>
    <mergeCell ref="C330:D330"/>
    <mergeCell ref="A211:K211"/>
    <mergeCell ref="C221:D279"/>
    <mergeCell ref="A221:B279"/>
    <mergeCell ref="A280:B311"/>
    <mergeCell ref="C331:D333"/>
    <mergeCell ref="C334:D336"/>
    <mergeCell ref="A372:B372"/>
    <mergeCell ref="E419:F419"/>
    <mergeCell ref="A312:B312"/>
    <mergeCell ref="C312:D312"/>
    <mergeCell ref="E312:F312"/>
    <mergeCell ref="C282:D310"/>
    <mergeCell ref="C311:F311"/>
    <mergeCell ref="E294:F294"/>
    <mergeCell ref="E286:F286"/>
    <mergeCell ref="E287:F287"/>
    <mergeCell ref="E284:F284"/>
    <mergeCell ref="E285:F285"/>
    <mergeCell ref="A315:B333"/>
    <mergeCell ref="A334:B371"/>
    <mergeCell ref="C390:D392"/>
    <mergeCell ref="C393:D400"/>
    <mergeCell ref="A375:B392"/>
    <mergeCell ref="A393:B410"/>
    <mergeCell ref="A162:B208"/>
    <mergeCell ref="A5:K5"/>
    <mergeCell ref="N131:O131"/>
    <mergeCell ref="L132:M132"/>
    <mergeCell ref="N18:O18"/>
    <mergeCell ref="N21:O21"/>
    <mergeCell ref="N23:O23"/>
    <mergeCell ref="N26:O26"/>
    <mergeCell ref="N41:O41"/>
    <mergeCell ref="N60:O60"/>
    <mergeCell ref="N71:O71"/>
    <mergeCell ref="N72:O72"/>
    <mergeCell ref="N93:O93"/>
    <mergeCell ref="N96:O96"/>
    <mergeCell ref="N101:O101"/>
    <mergeCell ref="N102:O102"/>
    <mergeCell ref="N116:O116"/>
    <mergeCell ref="E7:F8"/>
    <mergeCell ref="E21:F21"/>
    <mergeCell ref="E22:F22"/>
    <mergeCell ref="E120:F120"/>
    <mergeCell ref="E121:F121"/>
    <mergeCell ref="E122:F122"/>
    <mergeCell ref="E123:F123"/>
    <mergeCell ref="H1:K4"/>
    <mergeCell ref="C10:D50"/>
    <mergeCell ref="A10:B50"/>
    <mergeCell ref="C107:D119"/>
    <mergeCell ref="C51:D106"/>
    <mergeCell ref="A51:B106"/>
    <mergeCell ref="A107:B127"/>
    <mergeCell ref="C131:D161"/>
    <mergeCell ref="A131:B161"/>
    <mergeCell ref="K7:K8"/>
    <mergeCell ref="A9:K9"/>
    <mergeCell ref="A130:K130"/>
    <mergeCell ref="J7:J8"/>
    <mergeCell ref="A7:B8"/>
    <mergeCell ref="C128:D128"/>
    <mergeCell ref="A128:B128"/>
    <mergeCell ref="E118:F118"/>
    <mergeCell ref="E61:F61"/>
    <mergeCell ref="E103:F103"/>
    <mergeCell ref="E72:F72"/>
    <mergeCell ref="E94:F94"/>
    <mergeCell ref="E97:F97"/>
    <mergeCell ref="E102:F102"/>
    <mergeCell ref="C7:D8"/>
    <mergeCell ref="C544:D556"/>
    <mergeCell ref="A497:B543"/>
    <mergeCell ref="A544:B582"/>
    <mergeCell ref="A432:K432"/>
    <mergeCell ref="C473:D473"/>
    <mergeCell ref="A483:K483"/>
    <mergeCell ref="A484:K484"/>
    <mergeCell ref="C516:D516"/>
    <mergeCell ref="E426:F426"/>
    <mergeCell ref="C448:F448"/>
    <mergeCell ref="E446:F446"/>
    <mergeCell ref="E447:F447"/>
    <mergeCell ref="E445:F445"/>
    <mergeCell ref="E444:F444"/>
    <mergeCell ref="C442:D447"/>
    <mergeCell ref="C441:F441"/>
    <mergeCell ref="C436:D436"/>
    <mergeCell ref="C439:F439"/>
    <mergeCell ref="C438:F438"/>
    <mergeCell ref="C437:F437"/>
    <mergeCell ref="C440:F440"/>
    <mergeCell ref="C504:D510"/>
    <mergeCell ref="C449:F449"/>
    <mergeCell ref="C463:D463"/>
    <mergeCell ref="C422:D425"/>
    <mergeCell ref="C364:D365"/>
    <mergeCell ref="E463:F463"/>
    <mergeCell ref="A414:B429"/>
    <mergeCell ref="A433:B448"/>
    <mergeCell ref="A449:B481"/>
    <mergeCell ref="C485:D496"/>
    <mergeCell ref="A485:B496"/>
    <mergeCell ref="C497:D502"/>
    <mergeCell ref="E422:F422"/>
    <mergeCell ref="E425:F425"/>
    <mergeCell ref="C421:D421"/>
    <mergeCell ref="E407:F407"/>
    <mergeCell ref="E408:F408"/>
    <mergeCell ref="E398:F398"/>
    <mergeCell ref="C464:F464"/>
    <mergeCell ref="C465:F465"/>
    <mergeCell ref="C466:F466"/>
    <mergeCell ref="C467:F467"/>
    <mergeCell ref="C468:F468"/>
    <mergeCell ref="C477:D480"/>
    <mergeCell ref="E499:F499"/>
    <mergeCell ref="C481:F481"/>
  </mergeCells>
  <pageMargins left="0.7" right="0.15" top="0.3" bottom="0.25" header="0.3" footer="0.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 и КС</dc:creator>
  <cp:lastModifiedBy>TrushkovaAS</cp:lastModifiedBy>
  <cp:lastPrinted>2019-02-26T11:03:56Z</cp:lastPrinted>
  <dcterms:created xsi:type="dcterms:W3CDTF">2014-10-29T05:24:01Z</dcterms:created>
  <dcterms:modified xsi:type="dcterms:W3CDTF">2019-02-26T11:17:14Z</dcterms:modified>
</cp:coreProperties>
</file>